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40" yWindow="75" windowWidth="11085" windowHeight="8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7" i="2"/>
  <c r="B45"/>
  <c r="E8"/>
  <c r="B71" i="1"/>
  <c r="J43" i="3"/>
  <c r="I43"/>
  <c r="J43" i="2"/>
  <c r="I43"/>
  <c r="F5"/>
  <c r="E5"/>
  <c r="F6" i="3"/>
  <c r="E6"/>
  <c r="J57" i="1"/>
  <c r="I57"/>
  <c r="F19"/>
  <c r="E19"/>
  <c r="E26" i="3"/>
  <c r="F26"/>
  <c r="F33" i="1"/>
  <c r="F41"/>
  <c r="E41"/>
  <c r="F26" i="2"/>
  <c r="E26"/>
  <c r="I37" i="3"/>
  <c r="B57"/>
  <c r="D54" s="1"/>
  <c r="J44"/>
  <c r="J41"/>
  <c r="J42"/>
  <c r="J40"/>
  <c r="I44"/>
  <c r="I41"/>
  <c r="I42"/>
  <c r="I40"/>
  <c r="I40" i="2"/>
  <c r="J40"/>
  <c r="J55" i="1"/>
  <c r="J56"/>
  <c r="J58"/>
  <c r="J54"/>
  <c r="I58"/>
  <c r="I55"/>
  <c r="I56"/>
  <c r="I54"/>
  <c r="J41" i="2"/>
  <c r="J44"/>
  <c r="J42"/>
  <c r="I42"/>
  <c r="I41"/>
  <c r="I44"/>
  <c r="F6"/>
  <c r="F7"/>
  <c r="E6"/>
  <c r="E7"/>
  <c r="E5" i="3"/>
  <c r="F5"/>
  <c r="F7"/>
  <c r="E7"/>
  <c r="F4"/>
  <c r="F4" i="2"/>
  <c r="F4" i="1"/>
  <c r="E4" i="3"/>
  <c r="E4" i="2"/>
  <c r="E4" i="1"/>
  <c r="C57" i="3"/>
  <c r="D55" s="1"/>
  <c r="C45"/>
  <c r="B45"/>
  <c r="J39"/>
  <c r="I39"/>
  <c r="J38"/>
  <c r="I38"/>
  <c r="J37"/>
  <c r="F30"/>
  <c r="E30"/>
  <c r="F29"/>
  <c r="E29"/>
  <c r="F28"/>
  <c r="E28"/>
  <c r="F27"/>
  <c r="E27"/>
  <c r="F18"/>
  <c r="E18"/>
  <c r="F17"/>
  <c r="E17"/>
  <c r="F16"/>
  <c r="E16"/>
  <c r="F15"/>
  <c r="E15"/>
  <c r="F14"/>
  <c r="E14"/>
  <c r="F13"/>
  <c r="E13"/>
  <c r="C45" i="2"/>
  <c r="C59" i="1"/>
  <c r="B59"/>
  <c r="D54" i="2" l="1"/>
  <c r="F8"/>
  <c r="F8" i="3"/>
  <c r="E8"/>
  <c r="E31"/>
  <c r="I49" s="1"/>
  <c r="I51" s="1"/>
  <c r="F31"/>
  <c r="J45"/>
  <c r="I45"/>
  <c r="F30" i="2"/>
  <c r="E30"/>
  <c r="C57"/>
  <c r="I37"/>
  <c r="A8"/>
  <c r="J39"/>
  <c r="I39"/>
  <c r="J38"/>
  <c r="I38"/>
  <c r="J37"/>
  <c r="F29"/>
  <c r="E29"/>
  <c r="F28"/>
  <c r="E28"/>
  <c r="F27"/>
  <c r="E27"/>
  <c r="F18"/>
  <c r="E18"/>
  <c r="F17"/>
  <c r="E17"/>
  <c r="F16"/>
  <c r="E16"/>
  <c r="F15"/>
  <c r="E15"/>
  <c r="F14"/>
  <c r="E14"/>
  <c r="F13"/>
  <c r="E13"/>
  <c r="E31" s="1"/>
  <c r="I49" s="1"/>
  <c r="I51" s="1"/>
  <c r="D55" l="1"/>
  <c r="I45"/>
  <c r="J49" i="3"/>
  <c r="J51" s="1"/>
  <c r="F60"/>
  <c r="F61"/>
  <c r="F31" i="2"/>
  <c r="J49" s="1"/>
  <c r="J51" s="1"/>
  <c r="J45"/>
  <c r="I53" i="1"/>
  <c r="I52"/>
  <c r="I51"/>
  <c r="J53"/>
  <c r="J52"/>
  <c r="J51"/>
  <c r="E28"/>
  <c r="C71"/>
  <c r="F43"/>
  <c r="E42"/>
  <c r="E33"/>
  <c r="F29"/>
  <c r="F30"/>
  <c r="F31"/>
  <c r="F32"/>
  <c r="F42"/>
  <c r="F44"/>
  <c r="E32"/>
  <c r="E43"/>
  <c r="E44"/>
  <c r="E29"/>
  <c r="E30"/>
  <c r="E31"/>
  <c r="F28"/>
  <c r="F14"/>
  <c r="E14"/>
  <c r="F20"/>
  <c r="E20"/>
  <c r="E15"/>
  <c r="I59" l="1"/>
  <c r="F60" i="2"/>
  <c r="E45" i="1"/>
  <c r="F62" i="3"/>
  <c r="F63"/>
  <c r="J59" i="1"/>
  <c r="F45"/>
  <c r="B76" s="1"/>
  <c r="F63" i="2"/>
  <c r="F61"/>
  <c r="F62"/>
  <c r="F18" i="1"/>
  <c r="F17"/>
  <c r="E17"/>
  <c r="E18"/>
  <c r="F7"/>
  <c r="E7"/>
  <c r="A60" i="2" l="1"/>
  <c r="B74" i="1"/>
  <c r="A60" i="3"/>
  <c r="A76" i="1"/>
  <c r="A62" i="2" s="1"/>
  <c r="A77" i="1"/>
  <c r="A63" i="3" s="1"/>
  <c r="A74" i="1"/>
  <c r="A75"/>
  <c r="A62" i="3"/>
  <c r="A63" i="2"/>
  <c r="B75" i="1"/>
  <c r="B77"/>
  <c r="A61" i="3"/>
  <c r="A61" i="2"/>
  <c r="E9" i="1"/>
  <c r="F16"/>
  <c r="F21"/>
  <c r="E16"/>
  <c r="E21"/>
  <c r="F5" l="1"/>
  <c r="F6"/>
  <c r="F8"/>
  <c r="F9"/>
  <c r="F10"/>
  <c r="F11"/>
  <c r="F12"/>
  <c r="F13"/>
  <c r="F15"/>
  <c r="E5"/>
  <c r="E6"/>
  <c r="E8"/>
  <c r="E10"/>
  <c r="E11"/>
  <c r="E12"/>
  <c r="E13"/>
  <c r="E22" l="1"/>
  <c r="G63" s="1"/>
  <c r="G65" s="1"/>
  <c r="F22"/>
  <c r="G75" l="1"/>
  <c r="H61" i="2" s="1"/>
  <c r="H61" i="3" s="1"/>
  <c r="G74" i="1"/>
  <c r="H63"/>
  <c r="H65" s="1"/>
  <c r="J61" i="2" l="1"/>
  <c r="G76" i="1"/>
  <c r="H62" i="2" s="1"/>
  <c r="H62" i="3" s="1"/>
  <c r="G77" i="1"/>
  <c r="J61" i="3"/>
  <c r="H60" i="2"/>
  <c r="J60" i="3" s="1"/>
  <c r="J60" i="2"/>
  <c r="J62" l="1"/>
  <c r="H63"/>
  <c r="J63"/>
  <c r="J62" i="3"/>
  <c r="H60"/>
  <c r="H63" l="1"/>
  <c r="J63"/>
</calcChain>
</file>

<file path=xl/sharedStrings.xml><?xml version="1.0" encoding="utf-8"?>
<sst xmlns="http://schemas.openxmlformats.org/spreadsheetml/2006/main" count="314" uniqueCount="111">
  <si>
    <t xml:space="preserve">Reklaamikulud  </t>
  </si>
  <si>
    <t xml:space="preserve">Mee analüüsimine vetlaboris  </t>
  </si>
  <si>
    <t xml:space="preserve">Müügiga seonduvad kulud (kohamaks jms.)  </t>
  </si>
  <si>
    <t>Odav lahendus</t>
  </si>
  <si>
    <t>Odav tehing</t>
  </si>
  <si>
    <t>Kulukas lahendus</t>
  </si>
  <si>
    <r>
      <t xml:space="preserve">parool on </t>
    </r>
    <r>
      <rPr>
        <b/>
        <i/>
        <sz val="11"/>
        <rFont val="Calibri"/>
        <family val="2"/>
        <charset val="186"/>
        <scheme val="minor"/>
      </rPr>
      <t>mesi</t>
    </r>
  </si>
  <si>
    <t>Kulukas tehing</t>
  </si>
  <si>
    <t xml:space="preserve">Mesindushoone  </t>
  </si>
  <si>
    <t xml:space="preserve">Meevurr  </t>
  </si>
  <si>
    <t xml:space="preserve">Kaanetusalus  </t>
  </si>
  <si>
    <t xml:space="preserve">Kärjekaanetustarvikud  </t>
  </si>
  <si>
    <t xml:space="preserve">Selitusnõud  </t>
  </si>
  <si>
    <t xml:space="preserve">Suur taara mee hoiustamiseks  </t>
  </si>
  <si>
    <t xml:space="preserve">Emakasvatusinventar (nicot; paarumistarud jne.)  </t>
  </si>
  <si>
    <t xml:space="preserve">Mesindusalane kirjandus  </t>
  </si>
  <si>
    <t xml:space="preserve">Mesila kaitsmiseks tehtud kulutused  </t>
  </si>
  <si>
    <t xml:space="preserve">Tarude (uued ja kasutatud) ostmine  </t>
  </si>
  <si>
    <t xml:space="preserve">Emakasvatusinventar (emapuurid)  </t>
  </si>
  <si>
    <t xml:space="preserve">Mesindusrumide ehitus- või remondimaterjalid  </t>
  </si>
  <si>
    <t xml:space="preserve">Materjalid inventari ehituseks ja remondiks  </t>
  </si>
  <si>
    <t xml:space="preserve">Liisingu või laenu tagasimaksed  </t>
  </si>
  <si>
    <t xml:space="preserve">Meetaimed ja nende seemned  </t>
  </si>
  <si>
    <t xml:space="preserve">Mesindusalaste loengute külastamine  </t>
  </si>
  <si>
    <t xml:space="preserve">Mesindusliitude aastamaksud  </t>
  </si>
  <si>
    <t xml:space="preserve">Telefon, internet  </t>
  </si>
  <si>
    <t xml:space="preserve">Elektriarve  </t>
  </si>
  <si>
    <t xml:space="preserve">Küttekulud  </t>
  </si>
  <si>
    <t xml:space="preserve">Isikliku sõiduki kasutamine, kütus + amortisatsioon  </t>
  </si>
  <si>
    <t xml:space="preserve">Sõiduki liisingumaksed  </t>
  </si>
  <si>
    <t xml:space="preserve">Muud transpordikulud (haagis vms)  </t>
  </si>
  <si>
    <t xml:space="preserve">Mesindusliku ettevõtlusega seotud maksud  </t>
  </si>
  <si>
    <t xml:space="preserve">Sõiduki ostmine  </t>
  </si>
  <si>
    <t xml:space="preserve">Mesilasemade ostmine  </t>
  </si>
  <si>
    <t xml:space="preserve">Kärjepõhjad  </t>
  </si>
  <si>
    <t xml:space="preserve">Ravimid ja desinfitseerimisvahend  </t>
  </si>
  <si>
    <t xml:space="preserve">Suhkur, sööt, kandi  </t>
  </si>
  <si>
    <t>Ühe aasta kohta</t>
  </si>
  <si>
    <t>Kasutus aeg aastates</t>
  </si>
  <si>
    <t xml:space="preserve">Arvuti ostmine  </t>
  </si>
  <si>
    <t xml:space="preserve">Sidevahendid (telefon)  </t>
  </si>
  <si>
    <t xml:space="preserve">Korpusepõhjad varuks  </t>
  </si>
  <si>
    <t xml:space="preserve">Jaemüügi taara, meepurgid, purgsildid  </t>
  </si>
  <si>
    <t xml:space="preserve">Mesilasperede arv alustamisel  </t>
  </si>
  <si>
    <t>tk</t>
  </si>
  <si>
    <t>Odav kokku</t>
  </si>
  <si>
    <t>Kulukas kokku</t>
  </si>
  <si>
    <t>Kulu eurodes</t>
  </si>
  <si>
    <t xml:space="preserve">Esimese majandusaasta kulud kokku  </t>
  </si>
  <si>
    <t>X</t>
  </si>
  <si>
    <t xml:space="preserve">Igakuised kulud kokku  </t>
  </si>
  <si>
    <t xml:space="preserve">Keskmine aastakulu  </t>
  </si>
  <si>
    <t xml:space="preserve">Kõigi tarude kohta kulud kokku  </t>
  </si>
  <si>
    <t xml:space="preserve">Amortiseerunud kärjeraamide vahetamine  </t>
  </si>
  <si>
    <t>Tulud 1. tegevusaastal</t>
  </si>
  <si>
    <t xml:space="preserve">Vaha vahetamine kärjepõhja vastu  </t>
  </si>
  <si>
    <t>Odav hind</t>
  </si>
  <si>
    <t>Hea hind</t>
  </si>
  <si>
    <t>Hea tehing</t>
  </si>
  <si>
    <t xml:space="preserve">Tulud kokku  </t>
  </si>
  <si>
    <t xml:space="preserve">Suir taru kohta  </t>
  </si>
  <si>
    <t xml:space="preserve">Õietolm taru kohta  </t>
  </si>
  <si>
    <t xml:space="preserve">Mesi taru kohta  </t>
  </si>
  <si>
    <t>Kasum või kahjum</t>
  </si>
  <si>
    <t xml:space="preserve">Mesilasperede arv teise aasta kevadel  </t>
  </si>
  <si>
    <t xml:space="preserve">  Kulutused pikemaks perioodiks</t>
  </si>
  <si>
    <t xml:space="preserve">  Kulud 1 kuu kohta</t>
  </si>
  <si>
    <t xml:space="preserve">  Kulud 1 taru kohta</t>
  </si>
  <si>
    <t xml:space="preserve">Kulu 1 taru kohta II aastal  </t>
  </si>
  <si>
    <r>
      <rPr>
        <b/>
        <sz val="14"/>
        <color theme="6" tint="-0.499984740745262"/>
        <rFont val="Calibri"/>
        <family val="2"/>
        <charset val="186"/>
        <scheme val="minor"/>
      </rPr>
      <t>Ostan odavalt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6" tint="-0.499984740745262"/>
        <rFont val="Calibri"/>
        <family val="2"/>
        <charset val="186"/>
        <scheme val="minor"/>
      </rPr>
      <t xml:space="preserve">müün odavalt  </t>
    </r>
  </si>
  <si>
    <r>
      <rPr>
        <b/>
        <sz val="14"/>
        <color theme="6" tint="-0.499984740745262"/>
        <rFont val="Calibri"/>
        <family val="2"/>
        <charset val="186"/>
        <scheme val="minor"/>
      </rPr>
      <t xml:space="preserve">Ostan odavalt </t>
    </r>
    <r>
      <rPr>
        <b/>
        <sz val="14"/>
        <color rgb="FFC00000"/>
        <rFont val="Calibri"/>
        <family val="2"/>
        <charset val="186"/>
        <scheme val="minor"/>
      </rPr>
      <t xml:space="preserve">müün kallilt    </t>
    </r>
  </si>
  <si>
    <r>
      <rPr>
        <b/>
        <sz val="14"/>
        <color rgb="FFC00000"/>
        <rFont val="Calibri"/>
        <family val="2"/>
        <charset val="186"/>
        <scheme val="minor"/>
      </rPr>
      <t>Ostan kallilt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6" tint="-0.499984740745262"/>
        <rFont val="Calibri"/>
        <family val="2"/>
        <charset val="186"/>
        <scheme val="minor"/>
      </rPr>
      <t>müün odavalt</t>
    </r>
  </si>
  <si>
    <t>Ostan kallilt müün kallilt</t>
  </si>
  <si>
    <r>
      <rPr>
        <b/>
        <sz val="14"/>
        <color theme="6" tint="-0.499984740745262"/>
        <rFont val="Calibri"/>
        <family val="2"/>
        <charset val="186"/>
        <scheme val="minor"/>
      </rPr>
      <t>Ostan odavalt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6" tint="-0.499984740745262"/>
        <rFont val="Calibri"/>
        <family val="2"/>
        <charset val="186"/>
        <scheme val="minor"/>
      </rPr>
      <t>müün odavalt</t>
    </r>
  </si>
  <si>
    <r>
      <rPr>
        <b/>
        <sz val="14"/>
        <color theme="6" tint="-0.499984740745262"/>
        <rFont val="Calibri"/>
        <family val="2"/>
        <charset val="186"/>
        <scheme val="minor"/>
      </rPr>
      <t xml:space="preserve">Ostan odavalt </t>
    </r>
    <r>
      <rPr>
        <b/>
        <sz val="14"/>
        <color rgb="FFC00000"/>
        <rFont val="Calibri"/>
        <family val="2"/>
        <charset val="186"/>
        <scheme val="minor"/>
      </rPr>
      <t>müün kallilt</t>
    </r>
  </si>
  <si>
    <t xml:space="preserve">    Kogu tegevuse tulem</t>
  </si>
  <si>
    <t xml:space="preserve">II tegevusaasta tulem  </t>
  </si>
  <si>
    <t>Alustame majandustegevust.   Esimene tegevusaasta.</t>
  </si>
  <si>
    <t xml:space="preserve">Kulud 1 taru kohta  </t>
  </si>
  <si>
    <t xml:space="preserve">Mesilasperede arv kolmanda aasta kevadel  </t>
  </si>
  <si>
    <t xml:space="preserve">III tegevusaasta tulem  </t>
  </si>
  <si>
    <t xml:space="preserve">Kulu 1 taru kohta III aastal  </t>
  </si>
  <si>
    <t>Tulud 3. tegevusaastal</t>
  </si>
  <si>
    <t xml:space="preserve">Kolmanda majandusaasta kulud kokku  </t>
  </si>
  <si>
    <t xml:space="preserve">  Kulud kolmanda tegevusaasta kohta</t>
  </si>
  <si>
    <t>Tulud 2. tegevusaastal</t>
  </si>
  <si>
    <t xml:space="preserve">Teise majandusaasta kulud kokku  </t>
  </si>
  <si>
    <t>II aasta seis</t>
  </si>
  <si>
    <t xml:space="preserve">Vaha kokku  </t>
  </si>
  <si>
    <t xml:space="preserve">Mesilaspered kokku  </t>
  </si>
  <si>
    <t xml:space="preserve">Sülemid kokku  </t>
  </si>
  <si>
    <t xml:space="preserve">Mesilasemad kokku  </t>
  </si>
  <si>
    <t>tk / kg</t>
  </si>
  <si>
    <t xml:space="preserve">Mesilasperede või sülemite ostmine  </t>
  </si>
  <si>
    <t xml:space="preserve">Kulutused pikemaks perioodiks  </t>
  </si>
  <si>
    <t xml:space="preserve">Kulud esimese tegevusaasta kohta  </t>
  </si>
  <si>
    <t xml:space="preserve">Kulud 1 kuu kohta  </t>
  </si>
  <si>
    <t xml:space="preserve">  Kulud 1 taru kohta  </t>
  </si>
  <si>
    <t xml:space="preserve"> Kulud 1 kuu kohta  </t>
  </si>
  <si>
    <t xml:space="preserve">  Kulutused pikemaks perioodiks  </t>
  </si>
  <si>
    <t xml:space="preserve">  Kulud teise tegevusaasta kohta  </t>
  </si>
  <si>
    <t>I aasta seis</t>
  </si>
  <si>
    <t xml:space="preserve">Kaitsevahedid (mask, kostüüm)  </t>
  </si>
  <si>
    <t xml:space="preserve">Kõik tulud miinus kõik kulud  </t>
  </si>
  <si>
    <t>Kõik tulud miinus kõik kulud</t>
  </si>
  <si>
    <t>Kõik tulud miinus kõik tulud</t>
  </si>
  <si>
    <t>odav</t>
  </si>
  <si>
    <t>kallis</t>
  </si>
  <si>
    <t xml:space="preserve">II aasta kaalutud kulud kokku  </t>
  </si>
  <si>
    <t xml:space="preserve">I aasta kaalutud kulud kokku  </t>
  </si>
  <si>
    <t xml:space="preserve">III aasta kaalutud kulud kokku 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</si>
</sst>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2"/>
      <color theme="6" tint="-0.49998474074526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5"/>
      <color rgb="FFC0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0" tint="-4.9989318521683403E-2"/>
      <name val="Calibri"/>
      <family val="2"/>
      <charset val="186"/>
      <scheme val="minor"/>
    </font>
    <font>
      <sz val="12"/>
      <color theme="0" tint="-4.9989318521683403E-2"/>
      <name val="Calibri"/>
      <family val="2"/>
      <charset val="186"/>
      <scheme val="minor"/>
    </font>
    <font>
      <sz val="12"/>
      <color theme="0" tint="-0.1499984740745262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6" tint="-0.499984740745262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wrapText="1"/>
      <protection hidden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locked="0"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ont="1" applyFill="1" applyBorder="1" applyAlignment="1" applyProtection="1">
      <alignment horizontal="center" vertical="center"/>
      <protection hidden="1"/>
    </xf>
    <xf numFmtId="164" fontId="0" fillId="3" borderId="10" xfId="0" applyNumberFormat="1" applyFont="1" applyFill="1" applyBorder="1" applyAlignment="1" applyProtection="1">
      <alignment horizontal="center" vertical="center"/>
      <protection hidden="1"/>
    </xf>
    <xf numFmtId="164" fontId="0" fillId="3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" fontId="7" fillId="0" borderId="13" xfId="0" applyNumberFormat="1" applyFont="1" applyBorder="1" applyAlignment="1" applyProtection="1">
      <protection hidden="1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1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/>
      <protection hidden="1"/>
    </xf>
    <xf numFmtId="164" fontId="7" fillId="3" borderId="9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15" xfId="0" applyFont="1" applyFill="1" applyBorder="1" applyAlignment="1" applyProtection="1">
      <alignment horizontal="right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11" fillId="6" borderId="3" xfId="0" applyFont="1" applyFill="1" applyBorder="1" applyAlignment="1" applyProtection="1">
      <alignment horizontal="right" vertical="center"/>
      <protection hidden="1"/>
    </xf>
    <xf numFmtId="1" fontId="11" fillId="6" borderId="0" xfId="0" applyNumberFormat="1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164" fontId="12" fillId="6" borderId="0" xfId="0" applyNumberFormat="1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0" fontId="2" fillId="6" borderId="13" xfId="0" applyFont="1" applyFill="1" applyBorder="1" applyAlignment="1" applyProtection="1">
      <alignment horizontal="center" vertical="center"/>
      <protection hidden="1"/>
    </xf>
    <xf numFmtId="164" fontId="10" fillId="2" borderId="9" xfId="0" applyNumberFormat="1" applyFont="1" applyFill="1" applyBorder="1" applyAlignment="1" applyProtection="1">
      <alignment horizontal="center" vertical="center"/>
      <protection hidden="1"/>
    </xf>
    <xf numFmtId="164" fontId="10" fillId="3" borderId="9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hidden="1"/>
    </xf>
    <xf numFmtId="0" fontId="7" fillId="0" borderId="26" xfId="0" applyFont="1" applyBorder="1" applyAlignment="1" applyProtection="1">
      <alignment horizontal="right" vertical="center"/>
      <protection hidden="1"/>
    </xf>
    <xf numFmtId="164" fontId="0" fillId="2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2" borderId="8" xfId="0" applyNumberFormat="1" applyFont="1" applyFill="1" applyBorder="1" applyAlignment="1" applyProtection="1">
      <alignment horizontal="center" vertical="center"/>
      <protection hidden="1"/>
    </xf>
    <xf numFmtId="164" fontId="0" fillId="3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4" xfId="0" applyBorder="1" applyProtection="1">
      <protection hidden="1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left" vertical="center"/>
      <protection hidden="1"/>
    </xf>
    <xf numFmtId="0" fontId="7" fillId="0" borderId="9" xfId="0" applyFont="1" applyFill="1" applyBorder="1" applyAlignment="1" applyProtection="1">
      <alignment horizontal="right" vertical="center"/>
      <protection hidden="1"/>
    </xf>
    <xf numFmtId="164" fontId="7" fillId="2" borderId="18" xfId="0" applyNumberFormat="1" applyFont="1" applyFill="1" applyBorder="1" applyAlignment="1" applyProtection="1">
      <alignment horizontal="center" vertical="center"/>
      <protection hidden="1"/>
    </xf>
    <xf numFmtId="164" fontId="0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right" vertical="center"/>
      <protection locked="0"/>
    </xf>
    <xf numFmtId="164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Fill="1" applyBorder="1" applyAlignment="1" applyProtection="1">
      <protection hidden="1"/>
    </xf>
    <xf numFmtId="164" fontId="3" fillId="0" borderId="0" xfId="0" applyNumberFormat="1" applyFont="1" applyFill="1" applyBorder="1" applyAlignment="1" applyProtection="1">
      <alignment wrapText="1"/>
      <protection hidden="1"/>
    </xf>
    <xf numFmtId="0" fontId="10" fillId="0" borderId="9" xfId="0" applyFont="1" applyBorder="1" applyAlignment="1" applyProtection="1">
      <alignment horizontal="right" vertical="center"/>
      <protection hidden="1"/>
    </xf>
    <xf numFmtId="164" fontId="0" fillId="0" borderId="0" xfId="0" applyNumberFormat="1" applyProtection="1">
      <protection hidden="1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13" xfId="0" applyNumberFormat="1" applyFont="1" applyFill="1" applyBorder="1" applyAlignment="1" applyProtection="1">
      <alignment horizontal="center" vertical="center"/>
      <protection locked="0"/>
    </xf>
    <xf numFmtId="164" fontId="7" fillId="3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vertical="center"/>
      <protection hidden="1"/>
    </xf>
    <xf numFmtId="1" fontId="7" fillId="0" borderId="13" xfId="0" applyNumberFormat="1" applyFont="1" applyBorder="1" applyAlignment="1" applyProtection="1">
      <alignment vertical="center"/>
      <protection hidden="1"/>
    </xf>
    <xf numFmtId="0" fontId="7" fillId="0" borderId="32" xfId="0" applyFont="1" applyFill="1" applyBorder="1" applyAlignment="1" applyProtection="1">
      <alignment vertical="center"/>
      <protection hidden="1"/>
    </xf>
    <xf numFmtId="0" fontId="0" fillId="0" borderId="17" xfId="0" applyBorder="1" applyProtection="1">
      <protection hidden="1"/>
    </xf>
    <xf numFmtId="0" fontId="0" fillId="0" borderId="13" xfId="0" applyBorder="1" applyProtection="1"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Border="1" applyAlignment="1" applyProtection="1">
      <alignment horizontal="center" vertical="center"/>
      <protection hidden="1"/>
    </xf>
    <xf numFmtId="164" fontId="10" fillId="0" borderId="23" xfId="0" applyNumberFormat="1" applyFont="1" applyBorder="1" applyAlignment="1" applyProtection="1">
      <alignment horizontal="center" vertical="center"/>
      <protection hidden="1"/>
    </xf>
    <xf numFmtId="164" fontId="10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8" fillId="0" borderId="32" xfId="0" applyFont="1" applyBorder="1" applyAlignment="1" applyProtection="1">
      <alignment horizontal="left"/>
      <protection hidden="1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Protection="1">
      <protection hidden="1"/>
    </xf>
    <xf numFmtId="1" fontId="0" fillId="7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25" xfId="0" applyNumberFormat="1" applyBorder="1" applyProtection="1">
      <protection hidden="1"/>
    </xf>
    <xf numFmtId="0" fontId="0" fillId="0" borderId="22" xfId="0" applyBorder="1" applyProtection="1">
      <protection hidden="1"/>
    </xf>
    <xf numFmtId="164" fontId="3" fillId="0" borderId="23" xfId="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/>
    </xf>
    <xf numFmtId="0" fontId="10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0" fillId="0" borderId="21" xfId="0" applyBorder="1" applyProtection="1">
      <protection hidden="1"/>
    </xf>
    <xf numFmtId="0" fontId="14" fillId="0" borderId="33" xfId="0" applyFont="1" applyBorder="1" applyAlignment="1" applyProtection="1">
      <alignment vertical="center"/>
      <protection hidden="1"/>
    </xf>
    <xf numFmtId="1" fontId="7" fillId="0" borderId="0" xfId="0" applyNumberFormat="1" applyFont="1" applyFill="1" applyBorder="1" applyAlignment="1" applyProtection="1"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4" fillId="0" borderId="23" xfId="0" applyFont="1" applyBorder="1" applyAlignment="1" applyProtection="1">
      <alignment vertical="center"/>
      <protection hidden="1"/>
    </xf>
    <xf numFmtId="164" fontId="3" fillId="0" borderId="13" xfId="0" applyNumberFormat="1" applyFont="1" applyFill="1" applyBorder="1" applyAlignment="1" applyProtection="1">
      <alignment wrapText="1"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43" xfId="0" applyFont="1" applyBorder="1" applyAlignment="1" applyProtection="1">
      <alignment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33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164" fontId="18" fillId="0" borderId="21" xfId="0" applyNumberFormat="1" applyFont="1" applyBorder="1" applyAlignment="1" applyProtection="1">
      <alignment vertical="center"/>
      <protection hidden="1"/>
    </xf>
    <xf numFmtId="164" fontId="18" fillId="0" borderId="0" xfId="0" applyNumberFormat="1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8" fillId="0" borderId="33" xfId="0" applyFont="1" applyBorder="1" applyAlignment="1" applyProtection="1">
      <alignment vertical="center"/>
      <protection hidden="1"/>
    </xf>
    <xf numFmtId="164" fontId="10" fillId="2" borderId="31" xfId="0" applyNumberFormat="1" applyFont="1" applyFill="1" applyBorder="1" applyAlignment="1" applyProtection="1">
      <alignment horizontal="center" vertical="center"/>
      <protection hidden="1"/>
    </xf>
    <xf numFmtId="164" fontId="10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Protection="1">
      <protection hidden="1"/>
    </xf>
    <xf numFmtId="164" fontId="15" fillId="0" borderId="43" xfId="0" applyNumberFormat="1" applyFont="1" applyBorder="1" applyAlignment="1" applyProtection="1">
      <alignment horizontal="center" vertical="center"/>
      <protection hidden="1"/>
    </xf>
    <xf numFmtId="1" fontId="14" fillId="0" borderId="48" xfId="0" applyNumberFormat="1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hidden="1"/>
    </xf>
    <xf numFmtId="164" fontId="10" fillId="3" borderId="19" xfId="0" applyNumberFormat="1" applyFont="1" applyFill="1" applyBorder="1" applyAlignment="1" applyProtection="1">
      <alignment horizontal="center" vertical="center"/>
      <protection hidden="1"/>
    </xf>
    <xf numFmtId="164" fontId="7" fillId="3" borderId="18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>
      <alignment vertical="center"/>
    </xf>
    <xf numFmtId="1" fontId="14" fillId="0" borderId="53" xfId="0" applyNumberFormat="1" applyFont="1" applyBorder="1" applyAlignment="1" applyProtection="1">
      <alignment horizontal="center" vertical="center"/>
      <protection hidden="1"/>
    </xf>
    <xf numFmtId="1" fontId="14" fillId="0" borderId="59" xfId="0" applyNumberFormat="1" applyFont="1" applyBorder="1" applyAlignment="1" applyProtection="1">
      <alignment horizontal="center" vertical="center"/>
      <protection hidden="1"/>
    </xf>
    <xf numFmtId="1" fontId="14" fillId="0" borderId="60" xfId="0" applyNumberFormat="1" applyFont="1" applyBorder="1" applyAlignment="1" applyProtection="1">
      <alignment horizontal="center" vertical="center"/>
      <protection hidden="1"/>
    </xf>
    <xf numFmtId="1" fontId="14" fillId="0" borderId="63" xfId="0" applyNumberFormat="1" applyFont="1" applyBorder="1" applyAlignment="1" applyProtection="1">
      <alignment horizontal="center" vertical="center"/>
      <protection hidden="1"/>
    </xf>
    <xf numFmtId="1" fontId="14" fillId="0" borderId="64" xfId="0" applyNumberFormat="1" applyFont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right" vertical="center"/>
      <protection hidden="1"/>
    </xf>
    <xf numFmtId="0" fontId="8" fillId="0" borderId="18" xfId="0" applyFont="1" applyFill="1" applyBorder="1" applyAlignment="1" applyProtection="1">
      <alignment horizontal="right" vertical="center"/>
      <protection hidden="1"/>
    </xf>
    <xf numFmtId="0" fontId="8" fillId="0" borderId="26" xfId="0" applyFont="1" applyFill="1" applyBorder="1" applyAlignment="1" applyProtection="1">
      <alignment horizontal="right" vertical="center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1" fillId="3" borderId="40" xfId="0" applyNumberFormat="1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4" fontId="10" fillId="6" borderId="0" xfId="0" applyNumberFormat="1" applyFont="1" applyFill="1" applyBorder="1" applyAlignment="1" applyProtection="1">
      <alignment horizontal="right" vertical="center"/>
      <protection hidden="1"/>
    </xf>
    <xf numFmtId="164" fontId="10" fillId="6" borderId="22" xfId="0" applyNumberFormat="1" applyFont="1" applyFill="1" applyBorder="1" applyAlignment="1" applyProtection="1">
      <alignment horizontal="right" vertical="center"/>
      <protection hidden="1"/>
    </xf>
    <xf numFmtId="164" fontId="10" fillId="6" borderId="21" xfId="0" applyNumberFormat="1" applyFont="1" applyFill="1" applyBorder="1" applyAlignment="1" applyProtection="1">
      <alignment horizontal="right" vertical="center"/>
      <protection hidden="1"/>
    </xf>
    <xf numFmtId="164" fontId="0" fillId="6" borderId="25" xfId="0" applyNumberFormat="1" applyFont="1" applyFill="1" applyBorder="1" applyAlignment="1" applyProtection="1">
      <alignment horizontal="center" vertical="center"/>
      <protection hidden="1"/>
    </xf>
    <xf numFmtId="164" fontId="0" fillId="6" borderId="21" xfId="0" applyNumberFormat="1" applyFont="1" applyFill="1" applyBorder="1" applyAlignment="1" applyProtection="1">
      <alignment horizontal="center" vertical="center"/>
      <protection hidden="1"/>
    </xf>
    <xf numFmtId="1" fontId="14" fillId="0" borderId="24" xfId="0" applyNumberFormat="1" applyFont="1" applyBorder="1" applyAlignment="1" applyProtection="1">
      <alignment horizontal="center" vertical="center"/>
      <protection hidden="1"/>
    </xf>
    <xf numFmtId="1" fontId="14" fillId="0" borderId="55" xfId="0" applyNumberFormat="1" applyFont="1" applyBorder="1" applyAlignment="1" applyProtection="1">
      <alignment horizontal="center" vertical="center"/>
      <protection hidden="1"/>
    </xf>
    <xf numFmtId="1" fontId="14" fillId="0" borderId="45" xfId="0" applyNumberFormat="1" applyFont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8" fillId="0" borderId="21" xfId="0" applyFont="1" applyBorder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0" fillId="0" borderId="43" xfId="0" applyBorder="1" applyProtection="1">
      <protection hidden="1"/>
    </xf>
    <xf numFmtId="0" fontId="19" fillId="0" borderId="53" xfId="0" applyFont="1" applyBorder="1" applyProtection="1">
      <protection hidden="1"/>
    </xf>
    <xf numFmtId="0" fontId="19" fillId="0" borderId="40" xfId="0" applyFont="1" applyBorder="1" applyProtection="1"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0" fontId="19" fillId="0" borderId="39" xfId="0" applyFont="1" applyBorder="1" applyProtection="1">
      <protection hidden="1"/>
    </xf>
    <xf numFmtId="0" fontId="19" fillId="0" borderId="51" xfId="0" applyFont="1" applyBorder="1" applyProtection="1">
      <protection hidden="1"/>
    </xf>
    <xf numFmtId="0" fontId="19" fillId="0" borderId="50" xfId="0" applyFont="1" applyBorder="1" applyProtection="1">
      <protection hidden="1"/>
    </xf>
    <xf numFmtId="1" fontId="14" fillId="0" borderId="13" xfId="0" applyNumberFormat="1" applyFont="1" applyBorder="1" applyAlignment="1" applyProtection="1">
      <alignment horizontal="center" vertical="center"/>
      <protection hidden="1"/>
    </xf>
    <xf numFmtId="0" fontId="19" fillId="0" borderId="43" xfId="0" applyFont="1" applyBorder="1" applyProtection="1"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4" fillId="0" borderId="6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0" fontId="19" fillId="0" borderId="13" xfId="0" applyFont="1" applyBorder="1" applyProtection="1"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1" fontId="24" fillId="0" borderId="0" xfId="0" applyNumberFormat="1" applyFont="1" applyAlignment="1" applyProtection="1">
      <alignment horizontal="center" vertical="center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1" fillId="0" borderId="52" xfId="0" applyFont="1" applyBorder="1" applyAlignment="1" applyProtection="1">
      <alignment horizontal="right" vertical="center"/>
      <protection locked="0"/>
    </xf>
    <xf numFmtId="0" fontId="14" fillId="0" borderId="58" xfId="0" applyFont="1" applyBorder="1" applyAlignment="1" applyProtection="1">
      <alignment horizontal="right" vertical="center" wrapText="1"/>
      <protection hidden="1"/>
    </xf>
    <xf numFmtId="0" fontId="14" fillId="0" borderId="39" xfId="0" applyFont="1" applyBorder="1" applyAlignment="1" applyProtection="1">
      <alignment horizontal="right" vertical="center" wrapText="1"/>
      <protection hidden="1"/>
    </xf>
    <xf numFmtId="0" fontId="14" fillId="0" borderId="51" xfId="0" applyFont="1" applyBorder="1" applyAlignment="1" applyProtection="1">
      <alignment horizontal="right" vertical="center" wrapText="1"/>
      <protection hidden="1"/>
    </xf>
    <xf numFmtId="0" fontId="14" fillId="0" borderId="54" xfId="0" applyFont="1" applyBorder="1" applyAlignment="1" applyProtection="1">
      <alignment horizontal="right" vertical="center" wrapText="1"/>
      <protection hidden="1"/>
    </xf>
    <xf numFmtId="0" fontId="14" fillId="0" borderId="53" xfId="0" applyFont="1" applyBorder="1" applyAlignment="1" applyProtection="1">
      <alignment horizontal="right" vertical="center" wrapText="1"/>
      <protection hidden="1"/>
    </xf>
    <xf numFmtId="0" fontId="14" fillId="0" borderId="40" xfId="0" applyFont="1" applyBorder="1" applyAlignment="1" applyProtection="1">
      <alignment horizontal="right" vertical="center" wrapText="1"/>
      <protection hidden="1"/>
    </xf>
    <xf numFmtId="0" fontId="21" fillId="0" borderId="17" xfId="0" applyFont="1" applyBorder="1" applyAlignment="1" applyProtection="1">
      <alignment horizontal="right" vertical="center" wrapText="1"/>
      <protection hidden="1"/>
    </xf>
    <xf numFmtId="0" fontId="21" fillId="0" borderId="13" xfId="0" applyFont="1" applyBorder="1" applyAlignment="1" applyProtection="1">
      <alignment horizontal="right" vertical="center" wrapText="1"/>
      <protection hidden="1"/>
    </xf>
    <xf numFmtId="1" fontId="14" fillId="3" borderId="25" xfId="0" applyNumberFormat="1" applyFont="1" applyFill="1" applyBorder="1" applyAlignment="1" applyProtection="1">
      <alignment horizontal="center" vertical="center"/>
      <protection hidden="1"/>
    </xf>
    <xf numFmtId="1" fontId="14" fillId="3" borderId="43" xfId="0" applyNumberFormat="1" applyFont="1" applyFill="1" applyBorder="1" applyAlignment="1" applyProtection="1">
      <alignment horizontal="center" vertical="center"/>
      <protection hidden="1"/>
    </xf>
    <xf numFmtId="1" fontId="14" fillId="3" borderId="23" xfId="0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22" fillId="0" borderId="58" xfId="0" applyFont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0" fontId="22" fillId="0" borderId="51" xfId="0" applyFont="1" applyBorder="1" applyAlignment="1" applyProtection="1">
      <alignment horizontal="center" vertical="center"/>
      <protection hidden="1"/>
    </xf>
    <xf numFmtId="164" fontId="10" fillId="0" borderId="33" xfId="0" applyNumberFormat="1" applyFont="1" applyBorder="1" applyAlignment="1" applyProtection="1">
      <alignment horizontal="center" vertical="center" wrapText="1"/>
      <protection hidden="1"/>
    </xf>
    <xf numFmtId="164" fontId="10" fillId="0" borderId="17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right" vertical="center" wrapText="1"/>
      <protection hidden="1"/>
    </xf>
    <xf numFmtId="0" fontId="14" fillId="0" borderId="21" xfId="0" applyFont="1" applyBorder="1" applyAlignment="1" applyProtection="1">
      <alignment horizontal="right" vertical="center" wrapText="1"/>
      <protection hidden="1"/>
    </xf>
    <xf numFmtId="0" fontId="14" fillId="0" borderId="17" xfId="0" applyFont="1" applyBorder="1" applyAlignment="1" applyProtection="1">
      <alignment horizontal="right" vertical="center" wrapText="1"/>
      <protection hidden="1"/>
    </xf>
    <xf numFmtId="0" fontId="14" fillId="0" borderId="13" xfId="0" applyFont="1" applyBorder="1" applyAlignment="1" applyProtection="1">
      <alignment horizontal="right" vertical="center" wrapText="1"/>
      <protection hidden="1"/>
    </xf>
    <xf numFmtId="1" fontId="14" fillId="2" borderId="21" xfId="0" applyNumberFormat="1" applyFont="1" applyFill="1" applyBorder="1" applyAlignment="1" applyProtection="1">
      <alignment horizontal="center" vertical="center"/>
      <protection hidden="1"/>
    </xf>
    <xf numFmtId="1" fontId="14" fillId="2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4" fillId="0" borderId="17" xfId="0" applyFont="1" applyBorder="1" applyAlignment="1" applyProtection="1">
      <alignment horizontal="right" vertical="center"/>
      <protection hidden="1"/>
    </xf>
    <xf numFmtId="0" fontId="14" fillId="0" borderId="13" xfId="0" applyFont="1" applyBorder="1" applyAlignment="1" applyProtection="1">
      <alignment horizontal="right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1" fontId="8" fillId="2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Border="1" applyAlignment="1" applyProtection="1">
      <alignment horizontal="right" vertical="center"/>
      <protection hidden="1"/>
    </xf>
    <xf numFmtId="164" fontId="10" fillId="0" borderId="15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1" fontId="0" fillId="0" borderId="67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right" vertical="center"/>
      <protection hidden="1"/>
    </xf>
    <xf numFmtId="0" fontId="7" fillId="0" borderId="22" xfId="0" applyFont="1" applyBorder="1" applyAlignment="1" applyProtection="1">
      <alignment horizontal="right" vertical="center"/>
      <protection hidden="1"/>
    </xf>
    <xf numFmtId="0" fontId="7" fillId="0" borderId="18" xfId="0" applyFont="1" applyBorder="1" applyAlignment="1" applyProtection="1">
      <alignment horizontal="right" vertical="center"/>
      <protection hidden="1"/>
    </xf>
    <xf numFmtId="164" fontId="10" fillId="0" borderId="9" xfId="0" applyNumberFormat="1" applyFont="1" applyFill="1" applyBorder="1" applyAlignment="1" applyProtection="1">
      <alignment horizontal="right" vertical="center"/>
      <protection hidden="1"/>
    </xf>
    <xf numFmtId="1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right" vertical="center" wrapText="1"/>
      <protection hidden="1"/>
    </xf>
    <xf numFmtId="0" fontId="23" fillId="0" borderId="0" xfId="0" applyFont="1" applyAlignment="1" applyProtection="1">
      <alignment horizontal="right" vertical="center" wrapText="1"/>
      <protection hidden="1"/>
    </xf>
    <xf numFmtId="164" fontId="3" fillId="0" borderId="9" xfId="0" applyNumberFormat="1" applyFont="1" applyBorder="1" applyAlignment="1" applyProtection="1">
      <alignment horizontal="center" wrapText="1"/>
      <protection hidden="1"/>
    </xf>
    <xf numFmtId="1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" fontId="7" fillId="0" borderId="9" xfId="0" applyNumberFormat="1" applyFont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44" xfId="0" applyNumberFormat="1" applyFont="1" applyBorder="1" applyAlignment="1" applyProtection="1">
      <alignment horizontal="center" vertical="center"/>
      <protection hidden="1"/>
    </xf>
    <xf numFmtId="1" fontId="8" fillId="0" borderId="65" xfId="0" applyNumberFormat="1" applyFont="1" applyBorder="1" applyAlignment="1" applyProtection="1">
      <alignment horizontal="center" vertical="center"/>
      <protection hidden="1"/>
    </xf>
    <xf numFmtId="1" fontId="8" fillId="0" borderId="66" xfId="0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164" fontId="5" fillId="0" borderId="9" xfId="0" applyNumberFormat="1" applyFont="1" applyFill="1" applyBorder="1" applyAlignment="1" applyProtection="1">
      <alignment horizontal="center" wrapText="1"/>
      <protection hidden="1"/>
    </xf>
    <xf numFmtId="0" fontId="14" fillId="0" borderId="39" xfId="0" applyFont="1" applyBorder="1" applyAlignment="1" applyProtection="1">
      <alignment horizontal="right" vertical="center"/>
      <protection hidden="1"/>
    </xf>
    <xf numFmtId="0" fontId="14" fillId="0" borderId="53" xfId="0" applyFont="1" applyBorder="1" applyAlignment="1" applyProtection="1">
      <alignment horizontal="right" vertical="center"/>
      <protection hidden="1"/>
    </xf>
    <xf numFmtId="0" fontId="21" fillId="0" borderId="13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wrapText="1"/>
      <protection hidden="1"/>
    </xf>
    <xf numFmtId="0" fontId="10" fillId="0" borderId="43" xfId="0" applyFont="1" applyBorder="1" applyAlignment="1" applyProtection="1">
      <alignment horizontal="center" wrapText="1"/>
      <protection hidden="1"/>
    </xf>
    <xf numFmtId="1" fontId="14" fillId="2" borderId="46" xfId="0" applyNumberFormat="1" applyFont="1" applyFill="1" applyBorder="1" applyAlignment="1" applyProtection="1">
      <alignment horizontal="center" vertical="center"/>
      <protection hidden="1"/>
    </xf>
    <xf numFmtId="1" fontId="14" fillId="2" borderId="31" xfId="0" applyNumberFormat="1" applyFont="1" applyFill="1" applyBorder="1" applyAlignment="1" applyProtection="1">
      <alignment horizontal="center" vertical="center"/>
      <protection hidden="1"/>
    </xf>
    <xf numFmtId="1" fontId="14" fillId="2" borderId="45" xfId="0" applyNumberFormat="1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wrapText="1"/>
      <protection hidden="1"/>
    </xf>
    <xf numFmtId="0" fontId="10" fillId="0" borderId="45" xfId="0" applyFont="1" applyBorder="1" applyAlignment="1" applyProtection="1">
      <alignment horizontal="center" wrapText="1"/>
      <protection hidden="1"/>
    </xf>
    <xf numFmtId="164" fontId="2" fillId="0" borderId="31" xfId="0" applyNumberFormat="1" applyFont="1" applyBorder="1" applyAlignment="1" applyProtection="1">
      <alignment horizontal="center" vertical="center" wrapText="1"/>
      <protection hidden="1"/>
    </xf>
    <xf numFmtId="164" fontId="2" fillId="0" borderId="45" xfId="0" applyNumberFormat="1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wrapText="1"/>
      <protection hidden="1"/>
    </xf>
    <xf numFmtId="0" fontId="7" fillId="0" borderId="35" xfId="0" applyFont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 wrapText="1"/>
      <protection hidden="1"/>
    </xf>
    <xf numFmtId="0" fontId="3" fillId="0" borderId="31" xfId="0" applyFont="1" applyFill="1" applyBorder="1" applyAlignment="1" applyProtection="1">
      <alignment horizontal="center" wrapText="1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25" xfId="0" applyFont="1" applyFill="1" applyBorder="1" applyAlignment="1" applyProtection="1">
      <alignment horizontal="center" wrapText="1"/>
      <protection hidden="1"/>
    </xf>
    <xf numFmtId="0" fontId="3" fillId="0" borderId="32" xfId="0" applyFont="1" applyBorder="1" applyAlignment="1" applyProtection="1">
      <alignment horizontal="center" wrapText="1"/>
      <protection hidden="1"/>
    </xf>
    <xf numFmtId="0" fontId="7" fillId="0" borderId="36" xfId="0" applyFont="1" applyFill="1" applyBorder="1" applyAlignment="1" applyProtection="1">
      <alignment horizontal="right" vertical="center"/>
      <protection hidden="1"/>
    </xf>
    <xf numFmtId="0" fontId="7" fillId="0" borderId="41" xfId="0" applyFont="1" applyFill="1" applyBorder="1" applyAlignment="1" applyProtection="1">
      <alignment horizontal="right" vertical="center"/>
      <protection hidden="1"/>
    </xf>
    <xf numFmtId="0" fontId="7" fillId="0" borderId="42" xfId="0" applyFont="1" applyFill="1" applyBorder="1" applyAlignment="1" applyProtection="1">
      <alignment horizontal="right" vertical="center"/>
      <protection hidden="1"/>
    </xf>
    <xf numFmtId="1" fontId="8" fillId="0" borderId="35" xfId="0" applyNumberFormat="1" applyFont="1" applyBorder="1" applyAlignment="1" applyProtection="1">
      <alignment horizontal="center" vertical="center"/>
      <protection hidden="1"/>
    </xf>
    <xf numFmtId="1" fontId="8" fillId="0" borderId="34" xfId="0" applyNumberFormat="1" applyFont="1" applyBorder="1" applyAlignment="1" applyProtection="1">
      <alignment horizontal="center" vertical="center"/>
      <protection hidden="1"/>
    </xf>
    <xf numFmtId="1" fontId="8" fillId="0" borderId="16" xfId="0" applyNumberFormat="1" applyFont="1" applyBorder="1" applyAlignment="1" applyProtection="1">
      <alignment horizontal="center" vertical="center"/>
      <protection hidden="1"/>
    </xf>
    <xf numFmtId="1" fontId="0" fillId="0" borderId="2" xfId="0" applyNumberFormat="1" applyFont="1" applyFill="1" applyBorder="1" applyAlignment="1" applyProtection="1">
      <alignment horizontal="right" vertical="center"/>
      <protection locked="0"/>
    </xf>
    <xf numFmtId="1" fontId="0" fillId="0" borderId="6" xfId="0" applyNumberFormat="1" applyFont="1" applyFill="1" applyBorder="1" applyAlignment="1" applyProtection="1">
      <alignment horizontal="right" vertical="center"/>
      <protection locked="0"/>
    </xf>
    <xf numFmtId="1" fontId="0" fillId="0" borderId="15" xfId="0" applyNumberFormat="1" applyFont="1" applyFill="1" applyBorder="1" applyAlignment="1" applyProtection="1">
      <alignment horizontal="right" vertical="center"/>
      <protection locked="0"/>
    </xf>
    <xf numFmtId="0" fontId="23" fillId="0" borderId="2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22" fillId="0" borderId="56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center" vertical="center"/>
      <protection hidden="1"/>
    </xf>
    <xf numFmtId="164" fontId="18" fillId="0" borderId="57" xfId="0" applyNumberFormat="1" applyFont="1" applyBorder="1" applyAlignment="1" applyProtection="1">
      <alignment horizontal="center" vertical="center"/>
      <protection hidden="1"/>
    </xf>
    <xf numFmtId="164" fontId="18" fillId="0" borderId="21" xfId="0" applyNumberFormat="1" applyFont="1" applyBorder="1" applyAlignment="1" applyProtection="1">
      <alignment horizontal="center" vertical="center"/>
      <protection hidden="1"/>
    </xf>
    <xf numFmtId="164" fontId="18" fillId="0" borderId="25" xfId="0" applyNumberFormat="1" applyFont="1" applyBorder="1" applyAlignment="1" applyProtection="1">
      <alignment horizontal="center" vertical="center"/>
      <protection hidden="1"/>
    </xf>
    <xf numFmtId="164" fontId="18" fillId="0" borderId="49" xfId="0" applyNumberFormat="1" applyFont="1" applyBorder="1" applyAlignment="1" applyProtection="1">
      <alignment horizontal="center" vertical="center"/>
      <protection hidden="1"/>
    </xf>
    <xf numFmtId="164" fontId="18" fillId="0" borderId="0" xfId="0" applyNumberFormat="1" applyFont="1" applyBorder="1" applyAlignment="1" applyProtection="1">
      <alignment horizontal="center" vertical="center"/>
      <protection hidden="1"/>
    </xf>
    <xf numFmtId="164" fontId="18" fillId="0" borderId="23" xfId="0" applyNumberFormat="1" applyFont="1" applyBorder="1" applyAlignment="1" applyProtection="1">
      <alignment horizontal="center" vertical="center"/>
      <protection hidden="1"/>
    </xf>
    <xf numFmtId="164" fontId="2" fillId="0" borderId="23" xfId="0" applyNumberFormat="1" applyFont="1" applyBorder="1" applyAlignment="1" applyProtection="1">
      <alignment horizontal="center" vertical="center" wrapText="1"/>
      <protection hidden="1"/>
    </xf>
    <xf numFmtId="0" fontId="22" fillId="0" borderId="61" xfId="0" applyFont="1" applyBorder="1" applyAlignment="1" applyProtection="1">
      <alignment horizontal="center" vertical="center"/>
      <protection hidden="1"/>
    </xf>
    <xf numFmtId="0" fontId="22" fillId="0" borderId="6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Normal="100" workbookViewId="0"/>
  </sheetViews>
  <sheetFormatPr defaultRowHeight="15"/>
  <cols>
    <col min="1" max="1" width="43.5703125" customWidth="1"/>
    <col min="2" max="10" width="10.5703125" customWidth="1"/>
  </cols>
  <sheetData>
    <row r="1" spans="1:10" ht="17.649999999999999" customHeight="1">
      <c r="A1" s="2" t="s">
        <v>6</v>
      </c>
      <c r="B1" s="257" t="s">
        <v>47</v>
      </c>
      <c r="C1" s="257"/>
      <c r="D1" s="256" t="s">
        <v>38</v>
      </c>
      <c r="E1" s="254" t="s">
        <v>37</v>
      </c>
      <c r="F1" s="254"/>
      <c r="G1" s="2"/>
      <c r="H1" s="2"/>
      <c r="I1" s="2"/>
      <c r="J1" s="2"/>
    </row>
    <row r="2" spans="1:10" ht="13.7" customHeight="1">
      <c r="A2" s="53"/>
      <c r="B2" s="252" t="s">
        <v>3</v>
      </c>
      <c r="C2" s="255" t="s">
        <v>5</v>
      </c>
      <c r="D2" s="256"/>
      <c r="E2" s="252" t="s">
        <v>4</v>
      </c>
      <c r="F2" s="253" t="s">
        <v>7</v>
      </c>
      <c r="G2" s="2"/>
      <c r="H2" s="2"/>
      <c r="I2" s="2"/>
      <c r="J2" s="2"/>
    </row>
    <row r="3" spans="1:10" ht="18.75">
      <c r="A3" s="147" t="s">
        <v>94</v>
      </c>
      <c r="B3" s="252"/>
      <c r="C3" s="255"/>
      <c r="D3" s="256"/>
      <c r="E3" s="252"/>
      <c r="F3" s="253"/>
      <c r="G3" s="2"/>
      <c r="H3" s="2"/>
      <c r="I3" s="2"/>
      <c r="J3" s="2"/>
    </row>
    <row r="4" spans="1:10" ht="15" customHeight="1">
      <c r="A4" s="52" t="s">
        <v>8</v>
      </c>
      <c r="B4" s="54"/>
      <c r="C4" s="55"/>
      <c r="D4" s="56"/>
      <c r="E4" s="50">
        <f>IF(ISERROR(B4/D4),0,B4/D4)</f>
        <v>0</v>
      </c>
      <c r="F4" s="51">
        <f>IF(ISERROR(C4/D4),0,C4/D4)</f>
        <v>0</v>
      </c>
      <c r="G4" s="2"/>
      <c r="H4" s="2"/>
      <c r="I4" s="2"/>
      <c r="J4" s="2"/>
    </row>
    <row r="5" spans="1:10" ht="15" customHeight="1">
      <c r="A5" s="3" t="s">
        <v>9</v>
      </c>
      <c r="B5" s="12"/>
      <c r="C5" s="13"/>
      <c r="D5" s="4"/>
      <c r="E5" s="10">
        <f t="shared" ref="E5:E21" si="0">IF(ISERROR(B5/D5),0,B5/D5)</f>
        <v>0</v>
      </c>
      <c r="F5" s="19">
        <f t="shared" ref="F5:F21" si="1">IF(ISERROR(C5/D5),0,C5/D5)</f>
        <v>0</v>
      </c>
      <c r="G5" s="2"/>
      <c r="H5" s="2"/>
      <c r="I5" s="2"/>
      <c r="J5" s="2"/>
    </row>
    <row r="6" spans="1:10" ht="15" customHeight="1">
      <c r="A6" s="3" t="s">
        <v>10</v>
      </c>
      <c r="B6" s="12"/>
      <c r="C6" s="13"/>
      <c r="D6" s="4"/>
      <c r="E6" s="10">
        <f t="shared" si="0"/>
        <v>0</v>
      </c>
      <c r="F6" s="19">
        <f t="shared" si="1"/>
        <v>0</v>
      </c>
      <c r="G6" s="2"/>
      <c r="H6" s="2"/>
      <c r="I6" s="2"/>
      <c r="J6" s="2"/>
    </row>
    <row r="7" spans="1:10" ht="15" customHeight="1">
      <c r="A7" s="3" t="s">
        <v>11</v>
      </c>
      <c r="B7" s="12"/>
      <c r="C7" s="13"/>
      <c r="D7" s="4"/>
      <c r="E7" s="10">
        <f t="shared" si="0"/>
        <v>0</v>
      </c>
      <c r="F7" s="19">
        <f t="shared" si="1"/>
        <v>0</v>
      </c>
      <c r="G7" s="2"/>
      <c r="H7" s="2"/>
      <c r="I7" s="2"/>
      <c r="J7" s="2"/>
    </row>
    <row r="8" spans="1:10" ht="15" customHeight="1">
      <c r="A8" s="3" t="s">
        <v>12</v>
      </c>
      <c r="B8" s="12"/>
      <c r="C8" s="13"/>
      <c r="D8" s="4"/>
      <c r="E8" s="10">
        <f t="shared" si="0"/>
        <v>0</v>
      </c>
      <c r="F8" s="19">
        <f t="shared" si="1"/>
        <v>0</v>
      </c>
      <c r="G8" s="2"/>
      <c r="H8" s="2"/>
      <c r="I8" s="2"/>
      <c r="J8" s="2"/>
    </row>
    <row r="9" spans="1:10" ht="15" customHeight="1">
      <c r="A9" s="3" t="s">
        <v>13</v>
      </c>
      <c r="B9" s="12"/>
      <c r="C9" s="13"/>
      <c r="D9" s="4"/>
      <c r="E9" s="10">
        <f>IF(ISERROR(B9/D9),0,B9/D9)</f>
        <v>0</v>
      </c>
      <c r="F9" s="19">
        <f t="shared" si="1"/>
        <v>0</v>
      </c>
      <c r="G9" s="2"/>
      <c r="H9" s="2"/>
      <c r="I9" s="2"/>
      <c r="J9" s="2"/>
    </row>
    <row r="10" spans="1:10" ht="15" customHeight="1">
      <c r="A10" s="3" t="s">
        <v>14</v>
      </c>
      <c r="B10" s="12"/>
      <c r="C10" s="13"/>
      <c r="D10" s="4"/>
      <c r="E10" s="10">
        <f t="shared" si="0"/>
        <v>0</v>
      </c>
      <c r="F10" s="19">
        <f t="shared" si="1"/>
        <v>0</v>
      </c>
      <c r="G10" s="2"/>
      <c r="H10" s="2"/>
      <c r="I10" s="2"/>
      <c r="J10" s="2"/>
    </row>
    <row r="11" spans="1:10" ht="15" customHeight="1">
      <c r="A11" s="3" t="s">
        <v>15</v>
      </c>
      <c r="B11" s="12"/>
      <c r="C11" s="13"/>
      <c r="D11" s="4"/>
      <c r="E11" s="10">
        <f t="shared" si="0"/>
        <v>0</v>
      </c>
      <c r="F11" s="19">
        <f t="shared" si="1"/>
        <v>0</v>
      </c>
      <c r="G11" s="2"/>
      <c r="H11" s="2"/>
      <c r="I11" s="2"/>
      <c r="J11" s="2"/>
    </row>
    <row r="12" spans="1:10" ht="15" customHeight="1">
      <c r="A12" s="3" t="s">
        <v>16</v>
      </c>
      <c r="B12" s="12"/>
      <c r="C12" s="13"/>
      <c r="D12" s="4"/>
      <c r="E12" s="10">
        <f t="shared" si="0"/>
        <v>0</v>
      </c>
      <c r="F12" s="19">
        <f t="shared" si="1"/>
        <v>0</v>
      </c>
      <c r="G12" s="2"/>
      <c r="H12" s="2"/>
      <c r="I12" s="2"/>
      <c r="J12" s="2"/>
    </row>
    <row r="13" spans="1:10" ht="15" customHeight="1">
      <c r="A13" s="3" t="s">
        <v>17</v>
      </c>
      <c r="B13" s="12"/>
      <c r="C13" s="13"/>
      <c r="D13" s="4"/>
      <c r="E13" s="10">
        <f t="shared" si="0"/>
        <v>0</v>
      </c>
      <c r="F13" s="19">
        <f t="shared" si="1"/>
        <v>0</v>
      </c>
      <c r="G13" s="72"/>
      <c r="H13" s="2"/>
      <c r="I13" s="2"/>
      <c r="J13" s="2"/>
    </row>
    <row r="14" spans="1:10" ht="15" customHeight="1">
      <c r="A14" s="9" t="s">
        <v>41</v>
      </c>
      <c r="B14" s="12"/>
      <c r="C14" s="13"/>
      <c r="D14" s="4"/>
      <c r="E14" s="10">
        <f t="shared" si="0"/>
        <v>0</v>
      </c>
      <c r="F14" s="19">
        <f t="shared" si="1"/>
        <v>0</v>
      </c>
      <c r="G14" s="72"/>
      <c r="H14" s="2"/>
      <c r="I14" s="2"/>
      <c r="J14" s="2"/>
    </row>
    <row r="15" spans="1:10" ht="15" customHeight="1">
      <c r="A15" s="3" t="s">
        <v>32</v>
      </c>
      <c r="B15" s="12"/>
      <c r="C15" s="13"/>
      <c r="D15" s="4"/>
      <c r="E15" s="10">
        <f>IF(ISERROR(B15/D15),0,B15/D15)</f>
        <v>0</v>
      </c>
      <c r="F15" s="19">
        <f t="shared" si="1"/>
        <v>0</v>
      </c>
      <c r="G15" s="2"/>
      <c r="H15" s="2"/>
      <c r="I15" s="2"/>
      <c r="J15" s="2"/>
    </row>
    <row r="16" spans="1:10" ht="15" customHeight="1">
      <c r="A16" s="3" t="s">
        <v>39</v>
      </c>
      <c r="B16" s="12"/>
      <c r="C16" s="13"/>
      <c r="D16" s="4"/>
      <c r="E16" s="10">
        <f t="shared" si="0"/>
        <v>0</v>
      </c>
      <c r="F16" s="19">
        <f t="shared" si="1"/>
        <v>0</v>
      </c>
      <c r="G16" s="2"/>
      <c r="H16" s="2"/>
      <c r="I16" s="2"/>
      <c r="J16" s="2"/>
    </row>
    <row r="17" spans="1:11" ht="15" customHeight="1">
      <c r="A17" s="3" t="s">
        <v>40</v>
      </c>
      <c r="B17" s="12"/>
      <c r="C17" s="13"/>
      <c r="D17" s="4"/>
      <c r="E17" s="10">
        <f t="shared" si="0"/>
        <v>0</v>
      </c>
      <c r="F17" s="19">
        <f t="shared" si="1"/>
        <v>0</v>
      </c>
      <c r="G17" s="2"/>
      <c r="H17" s="2"/>
      <c r="I17" s="2"/>
      <c r="J17" s="2"/>
    </row>
    <row r="18" spans="1:11" ht="15" customHeight="1">
      <c r="A18" s="73" t="s">
        <v>102</v>
      </c>
      <c r="B18" s="12"/>
      <c r="C18" s="13"/>
      <c r="D18" s="4"/>
      <c r="E18" s="10">
        <f t="shared" si="0"/>
        <v>0</v>
      </c>
      <c r="F18" s="19">
        <f>IF(ISERROR(C18/D18),0,C18/D18)</f>
        <v>0</v>
      </c>
      <c r="G18" s="2"/>
      <c r="H18" s="2"/>
      <c r="I18" s="2"/>
      <c r="J18" s="2"/>
    </row>
    <row r="19" spans="1:11" ht="15" customHeight="1">
      <c r="A19" s="196"/>
      <c r="B19" s="12"/>
      <c r="C19" s="13"/>
      <c r="D19" s="4"/>
      <c r="E19" s="10">
        <f t="shared" si="0"/>
        <v>0</v>
      </c>
      <c r="F19" s="19">
        <f>IF(ISERROR(C19/D19),0,C19/D19)</f>
        <v>0</v>
      </c>
      <c r="G19" s="2"/>
      <c r="H19" s="2"/>
      <c r="I19" s="2"/>
      <c r="J19" s="2"/>
    </row>
    <row r="20" spans="1:11" ht="15" customHeight="1">
      <c r="A20" s="3"/>
      <c r="B20" s="12"/>
      <c r="C20" s="13"/>
      <c r="D20" s="4"/>
      <c r="E20" s="10">
        <f t="shared" si="0"/>
        <v>0</v>
      </c>
      <c r="F20" s="19">
        <f>IF(ISERROR(C20/D20),0,C20/D20)</f>
        <v>0</v>
      </c>
      <c r="G20" s="2"/>
      <c r="H20" s="2"/>
      <c r="I20" s="2"/>
      <c r="J20" s="2"/>
    </row>
    <row r="21" spans="1:11" ht="15" customHeight="1">
      <c r="A21" s="29"/>
      <c r="B21" s="24"/>
      <c r="C21" s="25"/>
      <c r="D21" s="23"/>
      <c r="E21" s="18">
        <f t="shared" si="0"/>
        <v>0</v>
      </c>
      <c r="F21" s="20">
        <f t="shared" si="1"/>
        <v>0</v>
      </c>
      <c r="G21" s="2"/>
      <c r="H21" s="2"/>
      <c r="I21" s="2"/>
      <c r="J21" s="2"/>
    </row>
    <row r="22" spans="1:11" ht="17.100000000000001" customHeight="1">
      <c r="A22" s="28"/>
      <c r="B22" s="244" t="s">
        <v>51</v>
      </c>
      <c r="C22" s="245"/>
      <c r="D22" s="246"/>
      <c r="E22" s="26">
        <f>SUM(E4:E21)</f>
        <v>0</v>
      </c>
      <c r="F22" s="26">
        <f>SUM(F4:F21)</f>
        <v>0</v>
      </c>
      <c r="G22" s="2"/>
      <c r="H22" s="2"/>
      <c r="I22" s="2"/>
      <c r="J22" s="2"/>
    </row>
    <row r="23" spans="1:11" s="6" customFormat="1" ht="15.75">
      <c r="A23" s="33"/>
      <c r="B23" s="34"/>
      <c r="C23" s="35"/>
      <c r="D23" s="57"/>
      <c r="E23" s="36"/>
      <c r="F23" s="36"/>
      <c r="G23" s="155"/>
      <c r="H23" s="156"/>
      <c r="I23" s="156"/>
      <c r="J23" s="156"/>
    </row>
    <row r="24" spans="1:11" s="6" customFormat="1" ht="19.5">
      <c r="A24" s="242" t="s">
        <v>77</v>
      </c>
      <c r="B24" s="243"/>
      <c r="C24" s="243"/>
      <c r="D24" s="243"/>
      <c r="E24" s="243"/>
      <c r="F24" s="243"/>
      <c r="G24" s="155"/>
      <c r="H24" s="156"/>
      <c r="I24" s="156"/>
      <c r="J24" s="156"/>
    </row>
    <row r="25" spans="1:11" s="6" customFormat="1" ht="16.350000000000001" customHeight="1">
      <c r="A25" s="47" t="s">
        <v>43</v>
      </c>
      <c r="B25" s="166">
        <v>1</v>
      </c>
      <c r="C25" s="32"/>
      <c r="D25" s="22"/>
      <c r="E25" s="21"/>
      <c r="F25" s="21"/>
      <c r="G25" s="155"/>
      <c r="H25" s="156"/>
      <c r="I25" s="156"/>
      <c r="J25" s="156"/>
    </row>
    <row r="26" spans="1:11" s="6" customFormat="1" ht="14.25" customHeight="1">
      <c r="A26" s="43"/>
      <c r="B26" s="261" t="s">
        <v>3</v>
      </c>
      <c r="C26" s="262" t="s">
        <v>5</v>
      </c>
      <c r="D26" s="263" t="s">
        <v>44</v>
      </c>
      <c r="E26" s="271" t="s">
        <v>45</v>
      </c>
      <c r="F26" s="260" t="s">
        <v>46</v>
      </c>
      <c r="G26" s="156"/>
      <c r="H26" s="156"/>
      <c r="I26" s="156"/>
      <c r="J26" s="156"/>
    </row>
    <row r="27" spans="1:11" ht="18.75">
      <c r="A27" s="146" t="s">
        <v>95</v>
      </c>
      <c r="B27" s="261"/>
      <c r="C27" s="262"/>
      <c r="D27" s="263"/>
      <c r="E27" s="271"/>
      <c r="F27" s="260"/>
      <c r="G27" s="28"/>
      <c r="H27" s="2"/>
      <c r="I27" s="2"/>
      <c r="J27" s="157"/>
    </row>
    <row r="28" spans="1:11" ht="15" customHeight="1">
      <c r="A28" s="45" t="s">
        <v>93</v>
      </c>
      <c r="B28" s="48"/>
      <c r="C28" s="49"/>
      <c r="D28" s="103"/>
      <c r="E28" s="50">
        <f>IF(ISERROR(B28*D28),0,B28*D28)</f>
        <v>0</v>
      </c>
      <c r="F28" s="51">
        <f>IF(ISERROR(C28*D28),0,C28*D28)</f>
        <v>0</v>
      </c>
      <c r="G28" s="28"/>
      <c r="H28" s="2"/>
      <c r="I28" s="2"/>
      <c r="J28" s="2"/>
    </row>
    <row r="29" spans="1:11" ht="15" customHeight="1">
      <c r="A29" s="3" t="s">
        <v>33</v>
      </c>
      <c r="B29" s="7"/>
      <c r="C29" s="8"/>
      <c r="D29" s="41"/>
      <c r="E29" s="10">
        <f t="shared" ref="E29:E44" si="2">IF(ISERROR(B29*D29),0,B29*D29)</f>
        <v>0</v>
      </c>
      <c r="F29" s="19">
        <f t="shared" ref="F29:F44" si="3">IF(ISERROR(C29*D29),0,C29*D29)</f>
        <v>0</v>
      </c>
      <c r="G29" s="28"/>
      <c r="H29" s="2"/>
      <c r="I29" s="2"/>
      <c r="J29" s="2"/>
    </row>
    <row r="30" spans="1:11" ht="15" customHeight="1">
      <c r="A30" s="3" t="s">
        <v>18</v>
      </c>
      <c r="B30" s="7"/>
      <c r="C30" s="8"/>
      <c r="D30" s="41"/>
      <c r="E30" s="10">
        <f t="shared" si="2"/>
        <v>0</v>
      </c>
      <c r="F30" s="19">
        <f t="shared" si="3"/>
        <v>0</v>
      </c>
      <c r="G30" s="2"/>
      <c r="H30" s="2"/>
      <c r="I30" s="2"/>
      <c r="J30" s="2"/>
    </row>
    <row r="31" spans="1:11" ht="15" customHeight="1">
      <c r="A31" s="3" t="s">
        <v>2</v>
      </c>
      <c r="B31" s="7"/>
      <c r="C31" s="8"/>
      <c r="D31" s="41"/>
      <c r="E31" s="10">
        <f t="shared" si="2"/>
        <v>0</v>
      </c>
      <c r="F31" s="19">
        <f t="shared" si="3"/>
        <v>0</v>
      </c>
      <c r="G31" s="2"/>
      <c r="H31" s="2"/>
      <c r="I31" s="2"/>
      <c r="J31" s="2"/>
    </row>
    <row r="32" spans="1:11" ht="15" customHeight="1">
      <c r="A32" s="3" t="s">
        <v>1</v>
      </c>
      <c r="B32" s="7"/>
      <c r="C32" s="8"/>
      <c r="D32" s="41"/>
      <c r="E32" s="10">
        <f t="shared" si="2"/>
        <v>0</v>
      </c>
      <c r="F32" s="19">
        <f t="shared" si="3"/>
        <v>0</v>
      </c>
      <c r="G32" s="2"/>
      <c r="H32" s="2"/>
      <c r="I32" s="2"/>
      <c r="J32" s="28"/>
      <c r="K32" s="5"/>
    </row>
    <row r="33" spans="1:11" ht="15" customHeight="1">
      <c r="A33" s="73" t="s">
        <v>55</v>
      </c>
      <c r="B33" s="7"/>
      <c r="C33" s="8"/>
      <c r="D33" s="41"/>
      <c r="E33" s="10">
        <f t="shared" si="2"/>
        <v>0</v>
      </c>
      <c r="F33" s="19">
        <f>IF(ISERROR(C33*D33),0,C33*D33)</f>
        <v>0</v>
      </c>
      <c r="G33" s="2"/>
      <c r="H33" s="2"/>
      <c r="I33" s="2"/>
      <c r="J33" s="28"/>
      <c r="K33" s="5"/>
    </row>
    <row r="34" spans="1:11" ht="15" customHeight="1">
      <c r="A34" s="3" t="s">
        <v>24</v>
      </c>
      <c r="B34" s="14" t="s">
        <v>49</v>
      </c>
      <c r="C34" s="14" t="s">
        <v>49</v>
      </c>
      <c r="D34" s="42" t="s">
        <v>49</v>
      </c>
      <c r="E34" s="7"/>
      <c r="F34" s="30"/>
      <c r="G34" s="2"/>
      <c r="H34" s="2"/>
      <c r="I34" s="2"/>
      <c r="J34" s="2"/>
    </row>
    <row r="35" spans="1:11" ht="15" customHeight="1">
      <c r="A35" s="3" t="s">
        <v>0</v>
      </c>
      <c r="B35" s="14" t="s">
        <v>49</v>
      </c>
      <c r="C35" s="14" t="s">
        <v>49</v>
      </c>
      <c r="D35" s="42" t="s">
        <v>49</v>
      </c>
      <c r="E35" s="7"/>
      <c r="F35" s="30"/>
      <c r="G35" s="2"/>
      <c r="H35" s="2"/>
      <c r="I35" s="2"/>
      <c r="J35" s="2"/>
    </row>
    <row r="36" spans="1:11" ht="15" customHeight="1">
      <c r="A36" s="3" t="s">
        <v>21</v>
      </c>
      <c r="B36" s="14" t="s">
        <v>49</v>
      </c>
      <c r="C36" s="14" t="s">
        <v>49</v>
      </c>
      <c r="D36" s="42" t="s">
        <v>49</v>
      </c>
      <c r="E36" s="7"/>
      <c r="F36" s="30"/>
      <c r="G36" s="2"/>
      <c r="H36" s="2"/>
      <c r="I36" s="2"/>
      <c r="J36" s="2"/>
    </row>
    <row r="37" spans="1:11" ht="15" customHeight="1">
      <c r="A37" s="3" t="s">
        <v>19</v>
      </c>
      <c r="B37" s="14" t="s">
        <v>49</v>
      </c>
      <c r="C37" s="14" t="s">
        <v>49</v>
      </c>
      <c r="D37" s="42" t="s">
        <v>49</v>
      </c>
      <c r="E37" s="7"/>
      <c r="F37" s="30"/>
      <c r="G37" s="2"/>
      <c r="H37" s="2"/>
      <c r="I37" s="2"/>
      <c r="J37" s="2"/>
    </row>
    <row r="38" spans="1:11" ht="15" customHeight="1">
      <c r="A38" s="3" t="s">
        <v>20</v>
      </c>
      <c r="B38" s="14" t="s">
        <v>49</v>
      </c>
      <c r="C38" s="14" t="s">
        <v>49</v>
      </c>
      <c r="D38" s="42" t="s">
        <v>49</v>
      </c>
      <c r="E38" s="7"/>
      <c r="F38" s="30"/>
      <c r="G38" s="2"/>
      <c r="H38" s="2"/>
      <c r="I38" s="2"/>
      <c r="J38" s="2"/>
    </row>
    <row r="39" spans="1:11" ht="15" customHeight="1">
      <c r="A39" s="3" t="s">
        <v>22</v>
      </c>
      <c r="B39" s="14" t="s">
        <v>49</v>
      </c>
      <c r="C39" s="14" t="s">
        <v>49</v>
      </c>
      <c r="D39" s="42" t="s">
        <v>49</v>
      </c>
      <c r="E39" s="7"/>
      <c r="F39" s="30"/>
      <c r="G39" s="2"/>
      <c r="H39" s="2"/>
      <c r="I39" s="2"/>
      <c r="J39" s="2"/>
    </row>
    <row r="40" spans="1:11" ht="15" customHeight="1">
      <c r="A40" s="3" t="s">
        <v>23</v>
      </c>
      <c r="B40" s="14" t="s">
        <v>49</v>
      </c>
      <c r="C40" s="14" t="s">
        <v>49</v>
      </c>
      <c r="D40" s="42" t="s">
        <v>49</v>
      </c>
      <c r="E40" s="7"/>
      <c r="F40" s="30"/>
      <c r="G40" s="2"/>
      <c r="H40" s="2"/>
      <c r="I40" s="2"/>
      <c r="J40" s="2"/>
    </row>
    <row r="41" spans="1:11" ht="15" customHeight="1">
      <c r="A41" s="196"/>
      <c r="B41" s="7"/>
      <c r="C41" s="8"/>
      <c r="D41" s="4"/>
      <c r="E41" s="10">
        <f>IF(ISERROR(B41*D41),0,B41*D41)</f>
        <v>0</v>
      </c>
      <c r="F41" s="19">
        <f t="shared" si="3"/>
        <v>0</v>
      </c>
      <c r="G41" s="2"/>
      <c r="H41" s="2"/>
      <c r="I41" s="2"/>
      <c r="J41" s="2"/>
    </row>
    <row r="42" spans="1:11" ht="15" customHeight="1">
      <c r="A42" s="73"/>
      <c r="B42" s="7"/>
      <c r="C42" s="8"/>
      <c r="D42" s="4"/>
      <c r="E42" s="10">
        <f>IF(ISERROR(B42*D42),0,B42*D42)</f>
        <v>0</v>
      </c>
      <c r="F42" s="19">
        <f t="shared" si="3"/>
        <v>0</v>
      </c>
      <c r="G42" s="2"/>
      <c r="H42" s="2"/>
      <c r="I42" s="2"/>
      <c r="J42" s="2"/>
    </row>
    <row r="43" spans="1:11" ht="15" customHeight="1">
      <c r="A43" s="3"/>
      <c r="B43" s="7"/>
      <c r="C43" s="8"/>
      <c r="D43" s="4"/>
      <c r="E43" s="10">
        <f t="shared" si="2"/>
        <v>0</v>
      </c>
      <c r="F43" s="19">
        <f>IF(ISERROR(C43*D43),0,C43*D43)</f>
        <v>0</v>
      </c>
      <c r="G43" s="2"/>
      <c r="H43" s="2"/>
      <c r="I43" s="2"/>
      <c r="J43" s="2"/>
    </row>
    <row r="44" spans="1:11" ht="15" customHeight="1">
      <c r="A44" s="73"/>
      <c r="B44" s="7"/>
      <c r="C44" s="8"/>
      <c r="D44" s="4"/>
      <c r="E44" s="10">
        <f t="shared" si="2"/>
        <v>0</v>
      </c>
      <c r="F44" s="19">
        <f t="shared" si="3"/>
        <v>0</v>
      </c>
      <c r="G44" s="2"/>
      <c r="H44" s="2"/>
      <c r="I44" s="2"/>
      <c r="J44" s="2"/>
    </row>
    <row r="45" spans="1:11" ht="17.100000000000001" customHeight="1">
      <c r="A45" s="247" t="s">
        <v>48</v>
      </c>
      <c r="B45" s="247"/>
      <c r="C45" s="247"/>
      <c r="D45" s="247"/>
      <c r="E45" s="39">
        <f>SUM(E28:E44)</f>
        <v>0</v>
      </c>
      <c r="F45" s="40">
        <f>SUM(F28:F44)</f>
        <v>0</v>
      </c>
      <c r="G45" s="2"/>
      <c r="H45" s="2"/>
      <c r="I45" s="2"/>
      <c r="J45" s="2"/>
    </row>
    <row r="46" spans="1:11" ht="15.75">
      <c r="A46" s="158"/>
      <c r="B46" s="159"/>
      <c r="C46" s="159"/>
      <c r="D46" s="160"/>
      <c r="E46" s="161"/>
      <c r="F46" s="162"/>
      <c r="G46" s="2"/>
      <c r="H46" s="2"/>
      <c r="I46" s="2"/>
      <c r="J46" s="2"/>
    </row>
    <row r="47" spans="1:11" ht="16.350000000000001" customHeight="1">
      <c r="A47" s="31"/>
      <c r="B47" s="248" t="s">
        <v>3</v>
      </c>
      <c r="C47" s="250" t="s">
        <v>5</v>
      </c>
      <c r="D47" s="78"/>
      <c r="E47" s="79"/>
      <c r="F47" s="79"/>
      <c r="G47" s="79"/>
      <c r="H47" s="79"/>
      <c r="I47" s="28"/>
      <c r="J47" s="28"/>
    </row>
    <row r="48" spans="1:11" ht="18.75">
      <c r="A48" s="144" t="s">
        <v>96</v>
      </c>
      <c r="B48" s="249"/>
      <c r="C48" s="251"/>
      <c r="D48" s="265" t="s">
        <v>54</v>
      </c>
      <c r="E48" s="266"/>
      <c r="F48" s="266"/>
      <c r="G48" s="266"/>
      <c r="H48" s="267"/>
      <c r="I48" s="81"/>
      <c r="J48" s="82"/>
    </row>
    <row r="49" spans="1:11" ht="15" customHeight="1">
      <c r="A49" s="15" t="s">
        <v>25</v>
      </c>
      <c r="B49" s="7"/>
      <c r="C49" s="75"/>
      <c r="D49" s="268"/>
      <c r="E49" s="268"/>
      <c r="F49" s="239" t="s">
        <v>56</v>
      </c>
      <c r="G49" s="240" t="s">
        <v>57</v>
      </c>
      <c r="H49" s="241" t="s">
        <v>92</v>
      </c>
      <c r="I49" s="231" t="s">
        <v>4</v>
      </c>
      <c r="J49" s="233" t="s">
        <v>58</v>
      </c>
    </row>
    <row r="50" spans="1:11" ht="15" customHeight="1">
      <c r="A50" s="15" t="s">
        <v>26</v>
      </c>
      <c r="B50" s="7"/>
      <c r="C50" s="75"/>
      <c r="D50" s="268"/>
      <c r="E50" s="268"/>
      <c r="F50" s="239"/>
      <c r="G50" s="240"/>
      <c r="H50" s="241"/>
      <c r="I50" s="232"/>
      <c r="J50" s="234"/>
    </row>
    <row r="51" spans="1:11" ht="15" customHeight="1">
      <c r="A51" s="15" t="s">
        <v>27</v>
      </c>
      <c r="B51" s="7"/>
      <c r="C51" s="75"/>
      <c r="D51" s="237" t="s">
        <v>62</v>
      </c>
      <c r="E51" s="237"/>
      <c r="F51" s="7"/>
      <c r="G51" s="90"/>
      <c r="H51" s="91"/>
      <c r="I51" s="83">
        <f>IF(ISERROR((F51*H51)*(B25+D28)),0,(F51*H51)*(B25+D28))</f>
        <v>0</v>
      </c>
      <c r="J51" s="134">
        <f>IF(ISERROR((G51*H51)*(B25+D28)),0,(G51*H51)*(B25+D28))</f>
        <v>0</v>
      </c>
    </row>
    <row r="52" spans="1:11" ht="15" customHeight="1">
      <c r="A52" s="15" t="s">
        <v>28</v>
      </c>
      <c r="B52" s="7"/>
      <c r="C52" s="75"/>
      <c r="D52" s="237" t="s">
        <v>61</v>
      </c>
      <c r="E52" s="237"/>
      <c r="F52" s="7"/>
      <c r="G52" s="90"/>
      <c r="H52" s="91"/>
      <c r="I52" s="83">
        <f>IF(ISERROR((F52*H52)*(B25+D28)),0,(F52*H52)*(B25+D28))</f>
        <v>0</v>
      </c>
      <c r="J52" s="134">
        <f>IF(ISERROR((G52*H52)*(B25+D28)),0,(G52*H52)*(B25+D28))</f>
        <v>0</v>
      </c>
    </row>
    <row r="53" spans="1:11" ht="15" customHeight="1">
      <c r="A53" s="3" t="s">
        <v>30</v>
      </c>
      <c r="B53" s="7"/>
      <c r="C53" s="75"/>
      <c r="D53" s="237" t="s">
        <v>60</v>
      </c>
      <c r="E53" s="237"/>
      <c r="F53" s="7"/>
      <c r="G53" s="90"/>
      <c r="H53" s="91"/>
      <c r="I53" s="83">
        <f>IF(ISERROR((F53*H53)*(B25+D28)),0,(F53*H53)*(B25+D28))</f>
        <v>0</v>
      </c>
      <c r="J53" s="134">
        <f>IF(ISERROR((G53*H53)*(B25+D28)),0,(G53*H53)*(B25+D28))</f>
        <v>0</v>
      </c>
    </row>
    <row r="54" spans="1:11" ht="15" customHeight="1">
      <c r="A54" s="15" t="s">
        <v>31</v>
      </c>
      <c r="B54" s="7"/>
      <c r="C54" s="75"/>
      <c r="D54" s="237" t="s">
        <v>88</v>
      </c>
      <c r="E54" s="237"/>
      <c r="F54" s="7"/>
      <c r="G54" s="90"/>
      <c r="H54" s="91"/>
      <c r="I54" s="83">
        <f>IF(ISERROR(F54*H54),0,(F54*H54))</f>
        <v>0</v>
      </c>
      <c r="J54" s="143">
        <f>IF(ISERROR(G54*H54),0,(G54*H54))</f>
        <v>0</v>
      </c>
    </row>
    <row r="55" spans="1:11" ht="15" customHeight="1">
      <c r="A55" s="15" t="s">
        <v>29</v>
      </c>
      <c r="B55" s="7"/>
      <c r="C55" s="75"/>
      <c r="D55" s="237" t="s">
        <v>89</v>
      </c>
      <c r="E55" s="237"/>
      <c r="F55" s="7"/>
      <c r="G55" s="90"/>
      <c r="H55" s="91"/>
      <c r="I55" s="83">
        <f t="shared" ref="I55:I57" si="4">IF(ISERROR(F55*H55),0,(F55*H55))</f>
        <v>0</v>
      </c>
      <c r="J55" s="143">
        <f t="shared" ref="J55:J58" si="5">IF(ISERROR(G55*H55),0,(G55*H55))</f>
        <v>0</v>
      </c>
    </row>
    <row r="56" spans="1:11" ht="15" customHeight="1">
      <c r="A56" s="73"/>
      <c r="B56" s="61"/>
      <c r="C56" s="75"/>
      <c r="D56" s="237" t="s">
        <v>90</v>
      </c>
      <c r="E56" s="237"/>
      <c r="F56" s="7"/>
      <c r="G56" s="90"/>
      <c r="H56" s="91"/>
      <c r="I56" s="83">
        <f t="shared" si="4"/>
        <v>0</v>
      </c>
      <c r="J56" s="143">
        <f t="shared" si="5"/>
        <v>0</v>
      </c>
    </row>
    <row r="57" spans="1:11" ht="15" customHeight="1">
      <c r="A57" s="197"/>
      <c r="B57" s="7"/>
      <c r="C57" s="8"/>
      <c r="D57" s="237" t="s">
        <v>91</v>
      </c>
      <c r="E57" s="237"/>
      <c r="F57" s="16"/>
      <c r="G57" s="154"/>
      <c r="H57" s="91"/>
      <c r="I57" s="83">
        <f t="shared" si="4"/>
        <v>0</v>
      </c>
      <c r="J57" s="143">
        <f t="shared" si="5"/>
        <v>0</v>
      </c>
    </row>
    <row r="58" spans="1:11" ht="15" customHeight="1">
      <c r="A58" s="62"/>
      <c r="B58" s="63"/>
      <c r="C58" s="76"/>
      <c r="D58" s="238"/>
      <c r="E58" s="238"/>
      <c r="F58" s="92"/>
      <c r="G58" s="93"/>
      <c r="H58" s="91"/>
      <c r="I58" s="83">
        <f>IF(ISERROR(F58*H58),0,(F58*H58))</f>
        <v>0</v>
      </c>
      <c r="J58" s="143">
        <f t="shared" si="5"/>
        <v>0</v>
      </c>
    </row>
    <row r="59" spans="1:11" ht="17.100000000000001" customHeight="1">
      <c r="A59" s="59" t="s">
        <v>50</v>
      </c>
      <c r="B59" s="60">
        <f>SUM(B49:B58)</f>
        <v>0</v>
      </c>
      <c r="C59" s="77">
        <f>SUM(C49:C58)</f>
        <v>0</v>
      </c>
      <c r="D59" s="80"/>
      <c r="E59" s="84"/>
      <c r="F59" s="85"/>
      <c r="G59" s="235" t="s">
        <v>59</v>
      </c>
      <c r="H59" s="236"/>
      <c r="I59" s="86">
        <f>SUM(I51:I58)</f>
        <v>0</v>
      </c>
      <c r="J59" s="135">
        <f>SUM(J51:J58)</f>
        <v>0</v>
      </c>
      <c r="K59" s="5"/>
    </row>
    <row r="60" spans="1:11" ht="15.75">
      <c r="A60" s="37"/>
      <c r="B60" s="38"/>
      <c r="C60" s="38"/>
      <c r="D60" s="1"/>
      <c r="E60" s="87"/>
      <c r="F60" s="87"/>
      <c r="G60" s="105"/>
      <c r="H60" s="105"/>
      <c r="I60" s="2"/>
      <c r="J60" s="2"/>
      <c r="K60" s="5"/>
    </row>
    <row r="61" spans="1:11" ht="15.75">
      <c r="A61" s="43"/>
      <c r="B61" s="261" t="s">
        <v>3</v>
      </c>
      <c r="C61" s="262" t="s">
        <v>5</v>
      </c>
      <c r="D61" s="69"/>
      <c r="E61" s="11"/>
      <c r="F61" s="106"/>
      <c r="G61" s="269" t="s">
        <v>3</v>
      </c>
      <c r="H61" s="270" t="s">
        <v>5</v>
      </c>
      <c r="I61" s="2"/>
      <c r="J61" s="2"/>
    </row>
    <row r="62" spans="1:11" ht="18.75">
      <c r="A62" s="145" t="s">
        <v>78</v>
      </c>
      <c r="B62" s="264"/>
      <c r="C62" s="250"/>
      <c r="D62" s="69"/>
      <c r="E62" s="11"/>
      <c r="F62" s="106"/>
      <c r="G62" s="269"/>
      <c r="H62" s="270"/>
      <c r="I62" s="2"/>
      <c r="J62" s="2"/>
    </row>
    <row r="63" spans="1:11" ht="15" customHeight="1">
      <c r="A63" s="64" t="s">
        <v>34</v>
      </c>
      <c r="B63" s="65"/>
      <c r="C63" s="66"/>
      <c r="D63" s="219" t="s">
        <v>109</v>
      </c>
      <c r="E63" s="220"/>
      <c r="F63" s="220"/>
      <c r="G63" s="223">
        <f>E22+E45+(B59*12)+B71</f>
        <v>0</v>
      </c>
      <c r="H63" s="207">
        <f>F22+F45+(C59*12)+C71</f>
        <v>0</v>
      </c>
      <c r="I63" s="2"/>
      <c r="J63" s="2"/>
    </row>
    <row r="64" spans="1:11" ht="15" customHeight="1">
      <c r="A64" s="15" t="s">
        <v>53</v>
      </c>
      <c r="B64" s="65"/>
      <c r="C64" s="66"/>
      <c r="D64" s="221"/>
      <c r="E64" s="222"/>
      <c r="F64" s="222"/>
      <c r="G64" s="224"/>
      <c r="H64" s="208"/>
      <c r="I64" s="2"/>
      <c r="J64" s="2"/>
    </row>
    <row r="65" spans="1:10" ht="15" customHeight="1">
      <c r="A65" s="3" t="s">
        <v>35</v>
      </c>
      <c r="B65" s="65"/>
      <c r="C65" s="66"/>
      <c r="D65" s="225" t="s">
        <v>78</v>
      </c>
      <c r="E65" s="226"/>
      <c r="F65" s="226"/>
      <c r="G65" s="229">
        <f>IF(ISERROR(G63/(D28+B25)),0,G63/(D28+B25))</f>
        <v>0</v>
      </c>
      <c r="H65" s="209">
        <f>IF(ISERROR(H63/(D28+B25)),0,H63/(D28+B25))</f>
        <v>0</v>
      </c>
      <c r="I65" s="2"/>
      <c r="J65" s="2"/>
    </row>
    <row r="66" spans="1:10" ht="15" customHeight="1">
      <c r="A66" s="3" t="s">
        <v>42</v>
      </c>
      <c r="B66" s="65"/>
      <c r="C66" s="66"/>
      <c r="D66" s="227"/>
      <c r="E66" s="228"/>
      <c r="F66" s="228"/>
      <c r="G66" s="230"/>
      <c r="H66" s="208"/>
      <c r="I66" s="2"/>
      <c r="J66" s="2"/>
    </row>
    <row r="67" spans="1:10" ht="15" customHeight="1">
      <c r="A67" s="3" t="s">
        <v>36</v>
      </c>
      <c r="B67" s="65"/>
      <c r="C67" s="66"/>
      <c r="D67" s="124"/>
      <c r="E67" s="118"/>
      <c r="F67" s="118"/>
      <c r="G67" s="95"/>
      <c r="H67" s="95"/>
      <c r="I67" s="2"/>
      <c r="J67" s="2"/>
    </row>
    <row r="68" spans="1:10" ht="15" customHeight="1">
      <c r="A68" s="3"/>
      <c r="B68" s="65"/>
      <c r="C68" s="66"/>
      <c r="D68" s="124"/>
      <c r="E68" s="118"/>
      <c r="F68" s="118"/>
      <c r="G68" s="95"/>
      <c r="H68" s="95"/>
      <c r="I68" s="2"/>
      <c r="J68" s="2"/>
    </row>
    <row r="69" spans="1:10" ht="15" customHeight="1">
      <c r="A69" s="3"/>
      <c r="B69" s="65"/>
      <c r="C69" s="66"/>
      <c r="D69" s="123"/>
      <c r="E69" s="108"/>
      <c r="F69" s="108"/>
      <c r="G69" s="94"/>
      <c r="H69" s="88"/>
      <c r="I69" s="2"/>
      <c r="J69" s="2"/>
    </row>
    <row r="70" spans="1:10" ht="15" customHeight="1">
      <c r="A70" s="74"/>
      <c r="B70" s="67"/>
      <c r="C70" s="68"/>
      <c r="D70" s="123"/>
      <c r="E70" s="108"/>
      <c r="F70" s="108"/>
      <c r="G70" s="94"/>
      <c r="H70" s="89"/>
      <c r="I70" s="2"/>
      <c r="J70" s="2"/>
    </row>
    <row r="71" spans="1:10" ht="17.100000000000001" customHeight="1">
      <c r="A71" s="71" t="s">
        <v>52</v>
      </c>
      <c r="B71" s="39">
        <f>(SUM(B63:B70))*(D28+B25)</f>
        <v>0</v>
      </c>
      <c r="C71" s="125">
        <f>(SUM(C63:C70))*(D28+B25)</f>
        <v>0</v>
      </c>
      <c r="D71" s="123"/>
      <c r="E71" s="96"/>
      <c r="F71" s="96"/>
      <c r="G71" s="84"/>
      <c r="H71" s="127"/>
      <c r="I71" s="2"/>
      <c r="J71" s="2"/>
    </row>
    <row r="72" spans="1:10" ht="16.350000000000001" customHeight="1">
      <c r="A72" s="258" t="s">
        <v>103</v>
      </c>
      <c r="B72" s="258"/>
      <c r="C72" s="104"/>
      <c r="D72" s="210" t="s">
        <v>63</v>
      </c>
      <c r="E72" s="211"/>
      <c r="F72" s="212"/>
      <c r="G72" s="216"/>
      <c r="H72" s="218"/>
      <c r="I72" s="2"/>
      <c r="J72" s="2"/>
    </row>
    <row r="73" spans="1:10" ht="17.25">
      <c r="A73" s="259"/>
      <c r="B73" s="259"/>
      <c r="C73" s="128"/>
      <c r="D73" s="213"/>
      <c r="E73" s="214"/>
      <c r="F73" s="215"/>
      <c r="G73" s="217"/>
      <c r="H73" s="218"/>
      <c r="I73" s="2"/>
      <c r="J73" s="2"/>
    </row>
    <row r="74" spans="1:10" ht="20.100000000000001" customHeight="1">
      <c r="A74" s="190">
        <f>(SUM(B4:B21)+E45+(B59*12)+B71)</f>
        <v>0</v>
      </c>
      <c r="B74" s="188">
        <f>I59-(SUM(B4:B21)+E45+(B59*12)+B71)</f>
        <v>0</v>
      </c>
      <c r="C74" s="199" t="s">
        <v>69</v>
      </c>
      <c r="D74" s="200"/>
      <c r="E74" s="200"/>
      <c r="F74" s="201"/>
      <c r="G74" s="163">
        <f>I59-G63</f>
        <v>0</v>
      </c>
      <c r="H74" s="28"/>
      <c r="I74" s="2"/>
      <c r="J74" s="2"/>
    </row>
    <row r="75" spans="1:10" ht="20.100000000000001" customHeight="1">
      <c r="A75" s="191">
        <f>(SUM(B4:B21)+E45+(B59*12)+B71)</f>
        <v>0</v>
      </c>
      <c r="B75" s="189">
        <f>J59-(SUM(B4:B21)+E45+(B59*12)+B71)</f>
        <v>0</v>
      </c>
      <c r="C75" s="202" t="s">
        <v>70</v>
      </c>
      <c r="D75" s="203"/>
      <c r="E75" s="203"/>
      <c r="F75" s="204"/>
      <c r="G75" s="164">
        <f>J59-G63</f>
        <v>0</v>
      </c>
      <c r="H75" s="28"/>
      <c r="I75" s="2"/>
      <c r="J75" s="2"/>
    </row>
    <row r="76" spans="1:10" ht="20.100000000000001" customHeight="1">
      <c r="A76" s="191">
        <f>(SUM(C4:C21)+F45+(C59*12)+C71)</f>
        <v>0</v>
      </c>
      <c r="B76" s="189">
        <f>I59-(SUM(C4:C21)+F45+(C59*12)+C71)</f>
        <v>0</v>
      </c>
      <c r="C76" s="202" t="s">
        <v>71</v>
      </c>
      <c r="D76" s="203"/>
      <c r="E76" s="203"/>
      <c r="F76" s="204"/>
      <c r="G76" s="164">
        <f>I59-H63</f>
        <v>0</v>
      </c>
      <c r="H76" s="28"/>
      <c r="I76" s="2"/>
      <c r="J76" s="2"/>
    </row>
    <row r="77" spans="1:10" ht="20.100000000000001" customHeight="1">
      <c r="A77" s="191">
        <f>(SUM(C4:C21)+F45+(C59*12)+C71)</f>
        <v>0</v>
      </c>
      <c r="B77" s="189">
        <f>J59-(SUM(C4:C21)+F45+(C59*12)+C71)</f>
        <v>0</v>
      </c>
      <c r="C77" s="205" t="s">
        <v>72</v>
      </c>
      <c r="D77" s="206"/>
      <c r="E77" s="206"/>
      <c r="F77" s="206"/>
      <c r="G77" s="165">
        <f>J59-H63</f>
        <v>0</v>
      </c>
      <c r="H77" s="28"/>
      <c r="I77" s="2"/>
      <c r="J77" s="2"/>
    </row>
    <row r="78" spans="1:10" ht="20.100000000000001" customHeight="1"/>
  </sheetData>
  <sheetProtection password="CA09" sheet="1" objects="1" scenarios="1"/>
  <mergeCells count="52">
    <mergeCell ref="A72:B73"/>
    <mergeCell ref="F26:F27"/>
    <mergeCell ref="B26:B27"/>
    <mergeCell ref="C26:C27"/>
    <mergeCell ref="D26:D27"/>
    <mergeCell ref="B61:B62"/>
    <mergeCell ref="C61:C62"/>
    <mergeCell ref="D48:H48"/>
    <mergeCell ref="D49:E49"/>
    <mergeCell ref="D50:E50"/>
    <mergeCell ref="D51:E51"/>
    <mergeCell ref="D52:E52"/>
    <mergeCell ref="D53:E53"/>
    <mergeCell ref="G61:G62"/>
    <mergeCell ref="H61:H62"/>
    <mergeCell ref="E26:E27"/>
    <mergeCell ref="E2:E3"/>
    <mergeCell ref="F2:F3"/>
    <mergeCell ref="E1:F1"/>
    <mergeCell ref="B2:B3"/>
    <mergeCell ref="C2:C3"/>
    <mergeCell ref="D1:D3"/>
    <mergeCell ref="B1:C1"/>
    <mergeCell ref="A24:F24"/>
    <mergeCell ref="B22:D22"/>
    <mergeCell ref="A45:D45"/>
    <mergeCell ref="B47:B48"/>
    <mergeCell ref="C47:C48"/>
    <mergeCell ref="I49:I50"/>
    <mergeCell ref="J49:J50"/>
    <mergeCell ref="G59:H59"/>
    <mergeCell ref="D55:E55"/>
    <mergeCell ref="D56:E56"/>
    <mergeCell ref="D58:E58"/>
    <mergeCell ref="F49:F50"/>
    <mergeCell ref="G49:G50"/>
    <mergeCell ref="D57:E57"/>
    <mergeCell ref="D54:E54"/>
    <mergeCell ref="H49:H50"/>
    <mergeCell ref="C74:F74"/>
    <mergeCell ref="C75:F75"/>
    <mergeCell ref="C76:F76"/>
    <mergeCell ref="C77:F77"/>
    <mergeCell ref="H63:H64"/>
    <mergeCell ref="H65:H66"/>
    <mergeCell ref="D72:F73"/>
    <mergeCell ref="G72:G73"/>
    <mergeCell ref="H72:H73"/>
    <mergeCell ref="D63:F64"/>
    <mergeCell ref="G63:G64"/>
    <mergeCell ref="D65:F66"/>
    <mergeCell ref="G65:G66"/>
  </mergeCells>
  <pageMargins left="0.7" right="0.7" top="0.75" bottom="0.75" header="0.3" footer="0.3"/>
  <pageSetup paperSize="9" orientation="portrait" r:id="rId1"/>
  <ignoredErrors>
    <ignoredError sqref="J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/>
  </sheetViews>
  <sheetFormatPr defaultRowHeight="15"/>
  <cols>
    <col min="1" max="1" width="43.5703125" customWidth="1"/>
    <col min="2" max="10" width="10.5703125" customWidth="1"/>
  </cols>
  <sheetData>
    <row r="1" spans="1:10" ht="16.350000000000001" customHeight="1">
      <c r="A1" s="2" t="s">
        <v>6</v>
      </c>
      <c r="B1" s="257" t="s">
        <v>47</v>
      </c>
      <c r="C1" s="257"/>
      <c r="D1" s="284" t="s">
        <v>38</v>
      </c>
      <c r="E1" s="286" t="s">
        <v>37</v>
      </c>
      <c r="F1" s="254"/>
      <c r="G1" s="2"/>
      <c r="H1" s="2"/>
      <c r="I1" s="2"/>
      <c r="J1" s="2"/>
    </row>
    <row r="2" spans="1:10" ht="14.25" customHeight="1">
      <c r="A2" s="53"/>
      <c r="B2" s="252" t="s">
        <v>3</v>
      </c>
      <c r="C2" s="255" t="s">
        <v>5</v>
      </c>
      <c r="D2" s="284"/>
      <c r="E2" s="289" t="s">
        <v>4</v>
      </c>
      <c r="F2" s="253" t="s">
        <v>7</v>
      </c>
      <c r="G2" s="2"/>
      <c r="H2" s="2"/>
      <c r="I2" s="2"/>
      <c r="J2" s="2"/>
    </row>
    <row r="3" spans="1:10" ht="18.75">
      <c r="A3" s="148" t="s">
        <v>99</v>
      </c>
      <c r="B3" s="287"/>
      <c r="C3" s="288"/>
      <c r="D3" s="285"/>
      <c r="E3" s="290"/>
      <c r="F3" s="291"/>
      <c r="G3" s="167"/>
      <c r="H3" s="2"/>
      <c r="I3" s="2"/>
      <c r="J3" s="2"/>
    </row>
    <row r="4" spans="1:10" ht="15" customHeight="1">
      <c r="A4" s="181" t="s">
        <v>17</v>
      </c>
      <c r="B4" s="151"/>
      <c r="C4" s="152"/>
      <c r="D4" s="182"/>
      <c r="E4" s="149">
        <f>IF(ISERROR(B4/D4),0,B4/D4)</f>
        <v>0</v>
      </c>
      <c r="F4" s="150">
        <f>IF(ISERROR(C4/D4),0,C4/D4)</f>
        <v>0</v>
      </c>
      <c r="G4" s="167"/>
      <c r="H4" s="2"/>
      <c r="I4" s="2"/>
      <c r="J4" s="2"/>
    </row>
    <row r="5" spans="1:10" ht="15" customHeight="1">
      <c r="A5" s="52"/>
      <c r="B5" s="132"/>
      <c r="C5" s="133"/>
      <c r="D5" s="100"/>
      <c r="E5" s="149">
        <f>IF(ISERROR(B5/D5),0,B5/D5)</f>
        <v>0</v>
      </c>
      <c r="F5" s="150">
        <f>IF(ISERROR(C5/D5),0,C5/D5)</f>
        <v>0</v>
      </c>
      <c r="G5" s="167"/>
      <c r="H5" s="2"/>
      <c r="I5" s="2"/>
      <c r="J5" s="2"/>
    </row>
    <row r="6" spans="1:10" ht="15" customHeight="1">
      <c r="A6" s="52"/>
      <c r="B6" s="132"/>
      <c r="C6" s="133"/>
      <c r="D6" s="100"/>
      <c r="E6" s="149">
        <f t="shared" ref="E6:E7" si="0">IF(ISERROR(B6/D6),0,B6/D6)</f>
        <v>0</v>
      </c>
      <c r="F6" s="150">
        <f t="shared" ref="F6:F7" si="1">IF(ISERROR(C6/D6),0,C6/D6)</f>
        <v>0</v>
      </c>
      <c r="G6" s="167"/>
      <c r="H6" s="2"/>
      <c r="I6" s="2"/>
      <c r="J6" s="2"/>
    </row>
    <row r="7" spans="1:10" ht="15" customHeight="1">
      <c r="A7" s="101"/>
      <c r="B7" s="151"/>
      <c r="C7" s="152"/>
      <c r="D7" s="4"/>
      <c r="E7" s="149">
        <f t="shared" si="0"/>
        <v>0</v>
      </c>
      <c r="F7" s="150">
        <f t="shared" si="1"/>
        <v>0</v>
      </c>
      <c r="G7" s="167"/>
      <c r="H7" s="2"/>
      <c r="I7" s="2"/>
      <c r="J7" s="2"/>
    </row>
    <row r="8" spans="1:10" ht="17.100000000000001" customHeight="1">
      <c r="A8" s="102" t="e">
        <f>AVERAGE(D4:D7)</f>
        <v>#DIV/0!</v>
      </c>
      <c r="B8" s="292" t="s">
        <v>51</v>
      </c>
      <c r="C8" s="293"/>
      <c r="D8" s="294"/>
      <c r="E8" s="26">
        <f>SUM(E4:E7)</f>
        <v>0</v>
      </c>
      <c r="F8" s="27">
        <f>SUM(F4:F7)</f>
        <v>0</v>
      </c>
      <c r="G8" s="167"/>
      <c r="H8" s="2"/>
      <c r="I8" s="2"/>
      <c r="J8" s="2"/>
    </row>
    <row r="9" spans="1:10" ht="15.75">
      <c r="A9" s="33"/>
      <c r="B9" s="34"/>
      <c r="C9" s="35"/>
      <c r="D9" s="57"/>
      <c r="E9" s="36"/>
      <c r="F9" s="36"/>
      <c r="G9" s="155"/>
      <c r="H9" s="168"/>
      <c r="I9" s="156"/>
      <c r="J9" s="156"/>
    </row>
    <row r="10" spans="1:10" ht="15.75">
      <c r="A10" s="47" t="s">
        <v>64</v>
      </c>
      <c r="B10" s="166">
        <v>10</v>
      </c>
      <c r="C10" s="32"/>
      <c r="D10" s="22"/>
      <c r="E10" s="21"/>
      <c r="F10" s="21"/>
      <c r="G10" s="155"/>
      <c r="H10" s="156"/>
      <c r="I10" s="156"/>
      <c r="J10" s="156"/>
    </row>
    <row r="11" spans="1:10" ht="19.149999999999999" customHeight="1">
      <c r="A11" s="43"/>
      <c r="B11" s="261" t="s">
        <v>3</v>
      </c>
      <c r="C11" s="262" t="s">
        <v>5</v>
      </c>
      <c r="D11" s="263" t="s">
        <v>44</v>
      </c>
      <c r="E11" s="271" t="s">
        <v>45</v>
      </c>
      <c r="F11" s="260" t="s">
        <v>46</v>
      </c>
      <c r="G11" s="156"/>
      <c r="H11" s="156"/>
      <c r="I11" s="156"/>
      <c r="J11" s="156"/>
    </row>
    <row r="12" spans="1:10" ht="18.75">
      <c r="A12" s="146" t="s">
        <v>100</v>
      </c>
      <c r="B12" s="261"/>
      <c r="C12" s="262"/>
      <c r="D12" s="263"/>
      <c r="E12" s="271"/>
      <c r="F12" s="260"/>
      <c r="G12" s="28"/>
      <c r="H12" s="2"/>
      <c r="I12" s="2"/>
      <c r="J12" s="2"/>
    </row>
    <row r="13" spans="1:10" ht="15" customHeight="1">
      <c r="A13" s="45" t="s">
        <v>93</v>
      </c>
      <c r="B13" s="48"/>
      <c r="C13" s="49"/>
      <c r="D13" s="103"/>
      <c r="E13" s="50">
        <f>IF(ISERROR(B13*D13),0,B13*D13)</f>
        <v>0</v>
      </c>
      <c r="F13" s="51">
        <f>IF(ISERROR(C13*D13),0,C13*D13)</f>
        <v>0</v>
      </c>
      <c r="G13" s="28"/>
      <c r="H13" s="2"/>
      <c r="I13" s="2"/>
      <c r="J13" s="2"/>
    </row>
    <row r="14" spans="1:10" ht="15" customHeight="1">
      <c r="A14" s="3" t="s">
        <v>33</v>
      </c>
      <c r="B14" s="7"/>
      <c r="C14" s="8"/>
      <c r="D14" s="41"/>
      <c r="E14" s="10">
        <f t="shared" ref="E14:E30" si="2">IF(ISERROR(B14*D14),0,B14*D14)</f>
        <v>0</v>
      </c>
      <c r="F14" s="19">
        <f t="shared" ref="F14:F30" si="3">IF(ISERROR(C14*D14),0,C14*D14)</f>
        <v>0</v>
      </c>
      <c r="G14" s="28"/>
      <c r="H14" s="2"/>
      <c r="I14" s="2"/>
      <c r="J14" s="2"/>
    </row>
    <row r="15" spans="1:10" ht="15" customHeight="1">
      <c r="A15" s="3" t="s">
        <v>18</v>
      </c>
      <c r="B15" s="7"/>
      <c r="C15" s="8"/>
      <c r="D15" s="41"/>
      <c r="E15" s="10">
        <f t="shared" si="2"/>
        <v>0</v>
      </c>
      <c r="F15" s="19">
        <f t="shared" si="3"/>
        <v>0</v>
      </c>
      <c r="G15" s="2"/>
      <c r="H15" s="2"/>
      <c r="I15" s="2"/>
      <c r="J15" s="2"/>
    </row>
    <row r="16" spans="1:10" ht="15" customHeight="1">
      <c r="A16" s="3" t="s">
        <v>2</v>
      </c>
      <c r="B16" s="7"/>
      <c r="C16" s="8"/>
      <c r="D16" s="41"/>
      <c r="E16" s="10">
        <f t="shared" si="2"/>
        <v>0</v>
      </c>
      <c r="F16" s="19">
        <f t="shared" si="3"/>
        <v>0</v>
      </c>
      <c r="G16" s="2"/>
      <c r="H16" s="2"/>
      <c r="I16" s="2"/>
      <c r="J16" s="2"/>
    </row>
    <row r="17" spans="1:10" ht="15" customHeight="1">
      <c r="A17" s="3" t="s">
        <v>1</v>
      </c>
      <c r="B17" s="7"/>
      <c r="C17" s="8"/>
      <c r="D17" s="41"/>
      <c r="E17" s="10">
        <f t="shared" si="2"/>
        <v>0</v>
      </c>
      <c r="F17" s="19">
        <f t="shared" si="3"/>
        <v>0</v>
      </c>
      <c r="G17" s="2"/>
      <c r="H17" s="2"/>
      <c r="I17" s="2"/>
      <c r="J17" s="28"/>
    </row>
    <row r="18" spans="1:10" ht="15" customHeight="1">
      <c r="A18" s="73" t="s">
        <v>55</v>
      </c>
      <c r="B18" s="7"/>
      <c r="C18" s="8"/>
      <c r="D18" s="41"/>
      <c r="E18" s="10">
        <f t="shared" si="2"/>
        <v>0</v>
      </c>
      <c r="F18" s="19">
        <f t="shared" si="3"/>
        <v>0</v>
      </c>
      <c r="G18" s="2"/>
      <c r="H18" s="2"/>
      <c r="I18" s="2"/>
      <c r="J18" s="28"/>
    </row>
    <row r="19" spans="1:10" ht="15" customHeight="1">
      <c r="A19" s="3" t="s">
        <v>24</v>
      </c>
      <c r="B19" s="14" t="s">
        <v>49</v>
      </c>
      <c r="C19" s="14" t="s">
        <v>49</v>
      </c>
      <c r="D19" s="42" t="s">
        <v>49</v>
      </c>
      <c r="E19" s="7"/>
      <c r="F19" s="30"/>
      <c r="G19" s="2"/>
      <c r="H19" s="2"/>
      <c r="I19" s="2"/>
      <c r="J19" s="2"/>
    </row>
    <row r="20" spans="1:10" ht="15" customHeight="1">
      <c r="A20" s="3" t="s">
        <v>0</v>
      </c>
      <c r="B20" s="14" t="s">
        <v>49</v>
      </c>
      <c r="C20" s="14" t="s">
        <v>49</v>
      </c>
      <c r="D20" s="42" t="s">
        <v>49</v>
      </c>
      <c r="E20" s="7"/>
      <c r="F20" s="30"/>
      <c r="G20" s="2"/>
      <c r="H20" s="2"/>
      <c r="I20" s="2"/>
      <c r="J20" s="2"/>
    </row>
    <row r="21" spans="1:10" ht="15" customHeight="1">
      <c r="A21" s="3" t="s">
        <v>21</v>
      </c>
      <c r="B21" s="14" t="s">
        <v>49</v>
      </c>
      <c r="C21" s="14" t="s">
        <v>49</v>
      </c>
      <c r="D21" s="42" t="s">
        <v>49</v>
      </c>
      <c r="E21" s="7"/>
      <c r="F21" s="30"/>
      <c r="G21" s="2"/>
      <c r="H21" s="2"/>
      <c r="I21" s="2"/>
      <c r="J21" s="2"/>
    </row>
    <row r="22" spans="1:10" ht="15" customHeight="1">
      <c r="A22" s="3" t="s">
        <v>19</v>
      </c>
      <c r="B22" s="14" t="s">
        <v>49</v>
      </c>
      <c r="C22" s="14" t="s">
        <v>49</v>
      </c>
      <c r="D22" s="42" t="s">
        <v>49</v>
      </c>
      <c r="E22" s="7"/>
      <c r="F22" s="30"/>
      <c r="G22" s="2"/>
      <c r="H22" s="2"/>
      <c r="I22" s="2"/>
      <c r="J22" s="2"/>
    </row>
    <row r="23" spans="1:10" ht="15" customHeight="1">
      <c r="A23" s="3" t="s">
        <v>20</v>
      </c>
      <c r="B23" s="14" t="s">
        <v>49</v>
      </c>
      <c r="C23" s="14" t="s">
        <v>49</v>
      </c>
      <c r="D23" s="42" t="s">
        <v>49</v>
      </c>
      <c r="E23" s="7"/>
      <c r="F23" s="30"/>
      <c r="G23" s="2"/>
      <c r="H23" s="2"/>
      <c r="I23" s="2"/>
      <c r="J23" s="2"/>
    </row>
    <row r="24" spans="1:10" ht="15" customHeight="1">
      <c r="A24" s="3" t="s">
        <v>22</v>
      </c>
      <c r="B24" s="14" t="s">
        <v>49</v>
      </c>
      <c r="C24" s="14" t="s">
        <v>49</v>
      </c>
      <c r="D24" s="42" t="s">
        <v>49</v>
      </c>
      <c r="E24" s="7"/>
      <c r="F24" s="30"/>
      <c r="G24" s="2"/>
      <c r="H24" s="2"/>
      <c r="I24" s="2"/>
      <c r="J24" s="2"/>
    </row>
    <row r="25" spans="1:10" ht="15" customHeight="1">
      <c r="A25" s="3" t="s">
        <v>23</v>
      </c>
      <c r="B25" s="14" t="s">
        <v>49</v>
      </c>
      <c r="C25" s="14" t="s">
        <v>49</v>
      </c>
      <c r="D25" s="42" t="s">
        <v>49</v>
      </c>
      <c r="E25" s="7"/>
      <c r="F25" s="30"/>
      <c r="G25" s="2"/>
      <c r="H25" s="2"/>
      <c r="I25" s="2"/>
      <c r="J25" s="2"/>
    </row>
    <row r="26" spans="1:10" ht="15" customHeight="1">
      <c r="A26" s="196"/>
      <c r="B26" s="7"/>
      <c r="C26" s="8"/>
      <c r="D26" s="4"/>
      <c r="E26" s="10">
        <f>IF(ISERROR(B26*D26),0,B26*D26)</f>
        <v>0</v>
      </c>
      <c r="F26" s="19">
        <f t="shared" si="3"/>
        <v>0</v>
      </c>
      <c r="G26" s="2"/>
      <c r="H26" s="2"/>
      <c r="I26" s="2"/>
      <c r="J26" s="2"/>
    </row>
    <row r="27" spans="1:10" ht="15" customHeight="1">
      <c r="A27" s="73"/>
      <c r="B27" s="7"/>
      <c r="C27" s="8"/>
      <c r="D27" s="4"/>
      <c r="E27" s="10">
        <f>IF(ISERROR(B27*D27),0,B27*D27)</f>
        <v>0</v>
      </c>
      <c r="F27" s="19">
        <f t="shared" si="3"/>
        <v>0</v>
      </c>
      <c r="G27" s="2"/>
      <c r="H27" s="2"/>
      <c r="I27" s="2"/>
      <c r="J27" s="2"/>
    </row>
    <row r="28" spans="1:10" ht="15" customHeight="1">
      <c r="A28" s="3"/>
      <c r="B28" s="7"/>
      <c r="C28" s="8"/>
      <c r="D28" s="4"/>
      <c r="E28" s="10">
        <f t="shared" si="2"/>
        <v>0</v>
      </c>
      <c r="F28" s="19">
        <f>IF(ISERROR(C28*D28),0,C28*D28)</f>
        <v>0</v>
      </c>
      <c r="G28" s="2"/>
      <c r="H28" s="2"/>
      <c r="I28" s="2"/>
      <c r="J28" s="2"/>
    </row>
    <row r="29" spans="1:10" ht="15" customHeight="1">
      <c r="A29" s="73"/>
      <c r="B29" s="7"/>
      <c r="C29" s="8"/>
      <c r="D29" s="4"/>
      <c r="E29" s="10">
        <f t="shared" si="2"/>
        <v>0</v>
      </c>
      <c r="F29" s="19">
        <f t="shared" si="3"/>
        <v>0</v>
      </c>
      <c r="G29" s="2"/>
      <c r="H29" s="2"/>
      <c r="I29" s="2"/>
      <c r="J29" s="2"/>
    </row>
    <row r="30" spans="1:10" ht="15" customHeight="1">
      <c r="A30" s="74"/>
      <c r="B30" s="16"/>
      <c r="C30" s="17"/>
      <c r="D30" s="23"/>
      <c r="E30" s="10">
        <f t="shared" si="2"/>
        <v>0</v>
      </c>
      <c r="F30" s="19">
        <f t="shared" si="3"/>
        <v>0</v>
      </c>
      <c r="G30" s="2"/>
      <c r="H30" s="2"/>
      <c r="I30" s="2"/>
      <c r="J30" s="2"/>
    </row>
    <row r="31" spans="1:10" ht="17.100000000000001" customHeight="1">
      <c r="A31" s="247" t="s">
        <v>86</v>
      </c>
      <c r="B31" s="247"/>
      <c r="C31" s="247"/>
      <c r="D31" s="247"/>
      <c r="E31" s="39">
        <f>SUM(E13:E30)</f>
        <v>0</v>
      </c>
      <c r="F31" s="40">
        <f>SUM(F13:F30)</f>
        <v>0</v>
      </c>
      <c r="G31" s="2"/>
      <c r="H31" s="2"/>
      <c r="I31" s="2"/>
      <c r="J31" s="2"/>
    </row>
    <row r="32" spans="1:10" ht="15.75">
      <c r="A32" s="158"/>
      <c r="B32" s="159"/>
      <c r="C32" s="159"/>
      <c r="D32" s="160"/>
      <c r="E32" s="161"/>
      <c r="F32" s="162"/>
      <c r="G32" s="2"/>
      <c r="H32" s="2"/>
      <c r="I32" s="2"/>
      <c r="J32" s="2"/>
    </row>
    <row r="33" spans="1:10" ht="15.75">
      <c r="A33" s="31"/>
      <c r="B33" s="248" t="s">
        <v>3</v>
      </c>
      <c r="C33" s="250" t="s">
        <v>5</v>
      </c>
      <c r="D33" s="78"/>
      <c r="E33" s="79"/>
      <c r="F33" s="79"/>
      <c r="G33" s="79"/>
      <c r="H33" s="79"/>
      <c r="I33" s="28"/>
      <c r="J33" s="28"/>
    </row>
    <row r="34" spans="1:10" ht="18.75">
      <c r="A34" s="144" t="s">
        <v>98</v>
      </c>
      <c r="B34" s="249"/>
      <c r="C34" s="251"/>
      <c r="D34" s="295" t="s">
        <v>85</v>
      </c>
      <c r="E34" s="296"/>
      <c r="F34" s="296"/>
      <c r="G34" s="296"/>
      <c r="H34" s="297"/>
      <c r="I34" s="81"/>
      <c r="J34" s="82"/>
    </row>
    <row r="35" spans="1:10" ht="15" customHeight="1">
      <c r="A35" s="15" t="s">
        <v>25</v>
      </c>
      <c r="B35" s="7"/>
      <c r="C35" s="75"/>
      <c r="D35" s="268"/>
      <c r="E35" s="268"/>
      <c r="F35" s="239" t="s">
        <v>56</v>
      </c>
      <c r="G35" s="240" t="s">
        <v>57</v>
      </c>
      <c r="H35" s="241" t="s">
        <v>92</v>
      </c>
      <c r="I35" s="231" t="s">
        <v>4</v>
      </c>
      <c r="J35" s="233" t="s">
        <v>58</v>
      </c>
    </row>
    <row r="36" spans="1:10" ht="15" customHeight="1">
      <c r="A36" s="15" t="s">
        <v>26</v>
      </c>
      <c r="B36" s="7"/>
      <c r="C36" s="75"/>
      <c r="D36" s="268"/>
      <c r="E36" s="268"/>
      <c r="F36" s="239"/>
      <c r="G36" s="240"/>
      <c r="H36" s="241"/>
      <c r="I36" s="232"/>
      <c r="J36" s="234"/>
    </row>
    <row r="37" spans="1:10" ht="15" customHeight="1">
      <c r="A37" s="15" t="s">
        <v>27</v>
      </c>
      <c r="B37" s="7"/>
      <c r="C37" s="75"/>
      <c r="D37" s="237" t="s">
        <v>62</v>
      </c>
      <c r="E37" s="237"/>
      <c r="F37" s="7"/>
      <c r="G37" s="90"/>
      <c r="H37" s="91"/>
      <c r="I37" s="83">
        <f>IF(ISERROR((F37*H37)*(B10+D13)),0,(F37*H37)*(B10+D13))</f>
        <v>0</v>
      </c>
      <c r="J37" s="134">
        <f>IF(ISERROR((G37*H37)*(B10+D13)),0,(G37*H37)*(B10+D13))</f>
        <v>0</v>
      </c>
    </row>
    <row r="38" spans="1:10" ht="15" customHeight="1">
      <c r="A38" s="15" t="s">
        <v>28</v>
      </c>
      <c r="B38" s="7"/>
      <c r="C38" s="75"/>
      <c r="D38" s="237" t="s">
        <v>61</v>
      </c>
      <c r="E38" s="237"/>
      <c r="F38" s="7"/>
      <c r="G38" s="90"/>
      <c r="H38" s="91"/>
      <c r="I38" s="83">
        <f>IF(ISERROR((F38*H38)*(B10+D13)),0,(F38*H38)*(B10+D13))</f>
        <v>0</v>
      </c>
      <c r="J38" s="134">
        <f>IF(ISERROR((G38*H38)*(B10+D13)),0,(G38*H38)*(B10+D13))</f>
        <v>0</v>
      </c>
    </row>
    <row r="39" spans="1:10" ht="15" customHeight="1">
      <c r="A39" s="3" t="s">
        <v>30</v>
      </c>
      <c r="B39" s="7"/>
      <c r="C39" s="75"/>
      <c r="D39" s="237" t="s">
        <v>60</v>
      </c>
      <c r="E39" s="237"/>
      <c r="F39" s="7"/>
      <c r="G39" s="90"/>
      <c r="H39" s="91"/>
      <c r="I39" s="83">
        <f>IF(ISERROR((F39*H39)*(B10+D13)),0,(F39*H39)*(B10+D13))</f>
        <v>0</v>
      </c>
      <c r="J39" s="134">
        <f>IF(ISERROR((G39*H39)*(B10+D13)),0,(G39*H39)*(B10+D13))</f>
        <v>0</v>
      </c>
    </row>
    <row r="40" spans="1:10" ht="15" customHeight="1">
      <c r="A40" s="15" t="s">
        <v>31</v>
      </c>
      <c r="B40" s="7"/>
      <c r="C40" s="75"/>
      <c r="D40" s="237" t="s">
        <v>88</v>
      </c>
      <c r="E40" s="237"/>
      <c r="F40" s="7"/>
      <c r="G40" s="90"/>
      <c r="H40" s="91"/>
      <c r="I40" s="83">
        <f>IF(ISERROR(F40*H40),0,(F40*H40))</f>
        <v>0</v>
      </c>
      <c r="J40" s="143">
        <f>IF(ISERROR(G40*H40),0,(G40*H40))</f>
        <v>0</v>
      </c>
    </row>
    <row r="41" spans="1:10" ht="15" customHeight="1">
      <c r="A41" s="15" t="s">
        <v>29</v>
      </c>
      <c r="B41" s="7"/>
      <c r="C41" s="75"/>
      <c r="D41" s="237" t="s">
        <v>89</v>
      </c>
      <c r="E41" s="237"/>
      <c r="F41" s="7"/>
      <c r="G41" s="90"/>
      <c r="H41" s="91"/>
      <c r="I41" s="83">
        <f t="shared" ref="I41" si="4">IF(ISERROR(F41*H41),0,(F41*H41))</f>
        <v>0</v>
      </c>
      <c r="J41" s="143">
        <f t="shared" ref="J41" si="5">IF(ISERROR(G41*H41),0,(G41*H41))</f>
        <v>0</v>
      </c>
    </row>
    <row r="42" spans="1:10" ht="15" customHeight="1">
      <c r="A42" s="73"/>
      <c r="B42" s="61"/>
      <c r="C42" s="75"/>
      <c r="D42" s="237" t="s">
        <v>90</v>
      </c>
      <c r="E42" s="237"/>
      <c r="F42" s="7"/>
      <c r="G42" s="90"/>
      <c r="H42" s="91"/>
      <c r="I42" s="83">
        <f>IF(ISERROR(F42*H42),0,(F42*H42))</f>
        <v>0</v>
      </c>
      <c r="J42" s="143">
        <f>IF(ISERROR(G42*H42),0,(G42*H42))</f>
        <v>0</v>
      </c>
    </row>
    <row r="43" spans="1:10" ht="15" customHeight="1">
      <c r="A43" s="197"/>
      <c r="B43" s="7"/>
      <c r="C43" s="8"/>
      <c r="D43" s="298" t="s">
        <v>91</v>
      </c>
      <c r="E43" s="299"/>
      <c r="F43" s="16"/>
      <c r="G43" s="154"/>
      <c r="H43" s="91"/>
      <c r="I43" s="83">
        <f>IF(ISERROR(F43*H43),0,(F43*H43))</f>
        <v>0</v>
      </c>
      <c r="J43" s="143">
        <f>IF(ISERROR(G43*H43),0,(G43*H43))</f>
        <v>0</v>
      </c>
    </row>
    <row r="44" spans="1:10" ht="15" customHeight="1">
      <c r="A44" s="62"/>
      <c r="B44" s="63"/>
      <c r="C44" s="76"/>
      <c r="D44" s="300"/>
      <c r="E44" s="300"/>
      <c r="F44" s="92"/>
      <c r="G44" s="93"/>
      <c r="H44" s="91"/>
      <c r="I44" s="83">
        <f>IF(ISERROR(F44*H44),0,(F44*H44))</f>
        <v>0</v>
      </c>
      <c r="J44" s="143">
        <f>IF(ISERROR(G44*H44),0,(G44*H44))</f>
        <v>0</v>
      </c>
    </row>
    <row r="45" spans="1:10" ht="17.100000000000001" customHeight="1">
      <c r="A45" s="59" t="s">
        <v>50</v>
      </c>
      <c r="B45" s="60">
        <f>SUM(B35:B44)</f>
        <v>0</v>
      </c>
      <c r="C45" s="136">
        <f>SUM(C35:C44)</f>
        <v>0</v>
      </c>
      <c r="D45" s="80"/>
      <c r="E45" s="84"/>
      <c r="F45" s="85"/>
      <c r="G45" s="235" t="s">
        <v>59</v>
      </c>
      <c r="H45" s="236"/>
      <c r="I45" s="86">
        <f>SUM(I37:I44)</f>
        <v>0</v>
      </c>
      <c r="J45" s="135">
        <f>SUM(J37:J44)</f>
        <v>0</v>
      </c>
    </row>
    <row r="46" spans="1:10" ht="15.75">
      <c r="A46" s="37"/>
      <c r="B46" s="38"/>
      <c r="C46" s="38"/>
      <c r="D46" s="1"/>
      <c r="E46" s="87"/>
      <c r="F46" s="87"/>
      <c r="G46" s="110"/>
      <c r="H46" s="110"/>
      <c r="I46" s="2"/>
      <c r="J46" s="2"/>
    </row>
    <row r="47" spans="1:10" ht="16.350000000000001" customHeight="1">
      <c r="A47" s="43"/>
      <c r="B47" s="261" t="s">
        <v>3</v>
      </c>
      <c r="C47" s="262" t="s">
        <v>5</v>
      </c>
      <c r="D47" s="112"/>
      <c r="E47" s="11"/>
      <c r="F47" s="70"/>
      <c r="G47" s="113"/>
      <c r="H47" s="113"/>
      <c r="I47" s="280" t="s">
        <v>3</v>
      </c>
      <c r="J47" s="275" t="s">
        <v>5</v>
      </c>
    </row>
    <row r="48" spans="1:10" ht="18.75">
      <c r="A48" s="145" t="s">
        <v>97</v>
      </c>
      <c r="B48" s="264"/>
      <c r="C48" s="250"/>
      <c r="D48" s="112"/>
      <c r="E48" s="11"/>
      <c r="F48" s="115"/>
      <c r="G48" s="116"/>
      <c r="H48" s="117"/>
      <c r="I48" s="281"/>
      <c r="J48" s="276"/>
    </row>
    <row r="49" spans="1:11" ht="15" customHeight="1">
      <c r="A49" s="64" t="s">
        <v>34</v>
      </c>
      <c r="B49" s="65"/>
      <c r="C49" s="66"/>
      <c r="D49" s="111"/>
      <c r="E49" s="114"/>
      <c r="F49" s="303" t="s">
        <v>108</v>
      </c>
      <c r="G49" s="304"/>
      <c r="H49" s="305"/>
      <c r="I49" s="277">
        <f>E8+E31+(B45*12)+B57</f>
        <v>0</v>
      </c>
      <c r="J49" s="209">
        <f>F8+F31+(C45*12)+C57</f>
        <v>0</v>
      </c>
    </row>
    <row r="50" spans="1:11" ht="15" customHeight="1">
      <c r="A50" s="15" t="s">
        <v>53</v>
      </c>
      <c r="B50" s="65"/>
      <c r="C50" s="66"/>
      <c r="D50" s="111"/>
      <c r="E50" s="114"/>
      <c r="F50" s="306"/>
      <c r="G50" s="307"/>
      <c r="H50" s="308"/>
      <c r="I50" s="277"/>
      <c r="J50" s="209"/>
    </row>
    <row r="51" spans="1:11" ht="15" customHeight="1">
      <c r="A51" s="3" t="s">
        <v>35</v>
      </c>
      <c r="B51" s="65"/>
      <c r="C51" s="66"/>
      <c r="D51" s="111"/>
      <c r="E51" s="114"/>
      <c r="F51" s="309" t="s">
        <v>68</v>
      </c>
      <c r="G51" s="309"/>
      <c r="H51" s="309"/>
      <c r="I51" s="278">
        <f>IF(ISERROR(I49/(D13+B10)),0,I49/(D13+B10))</f>
        <v>0</v>
      </c>
      <c r="J51" s="207">
        <f>IF(ISERROR(J49/(D13+B10)),0,J49/(D13+B10))</f>
        <v>0</v>
      </c>
    </row>
    <row r="52" spans="1:11" ht="15" customHeight="1">
      <c r="A52" s="3" t="s">
        <v>42</v>
      </c>
      <c r="B52" s="65"/>
      <c r="C52" s="66"/>
      <c r="D52" s="111"/>
      <c r="E52" s="114"/>
      <c r="F52" s="310"/>
      <c r="G52" s="310"/>
      <c r="H52" s="310"/>
      <c r="I52" s="279"/>
      <c r="J52" s="208"/>
    </row>
    <row r="53" spans="1:11" ht="15" customHeight="1">
      <c r="A53" s="3" t="s">
        <v>36</v>
      </c>
      <c r="B53" s="65"/>
      <c r="C53" s="66"/>
      <c r="D53" s="119"/>
      <c r="E53" s="120"/>
      <c r="F53" s="120"/>
      <c r="G53" s="121"/>
      <c r="H53" s="169"/>
      <c r="I53" s="169"/>
      <c r="J53" s="169"/>
    </row>
    <row r="54" spans="1:11" ht="15" customHeight="1">
      <c r="A54" s="3"/>
      <c r="B54" s="65"/>
      <c r="C54" s="66"/>
      <c r="D54" s="192">
        <f>(SUM(B4:B7)+E31+(B45*12)+B57)</f>
        <v>0</v>
      </c>
      <c r="E54" s="193" t="s">
        <v>106</v>
      </c>
      <c r="F54" s="120"/>
      <c r="G54" s="122"/>
      <c r="H54" s="170"/>
      <c r="I54" s="170"/>
      <c r="J54" s="170"/>
    </row>
    <row r="55" spans="1:11" ht="15" customHeight="1">
      <c r="A55" s="3"/>
      <c r="B55" s="65"/>
      <c r="C55" s="66"/>
      <c r="D55" s="194">
        <f>(SUM(C4:C7)+F31+(C45*12)+C57)</f>
        <v>0</v>
      </c>
      <c r="E55" s="195" t="s">
        <v>107</v>
      </c>
      <c r="F55" s="108"/>
      <c r="G55" s="84"/>
      <c r="H55" s="108"/>
      <c r="I55" s="108"/>
      <c r="J55" s="108"/>
      <c r="K55" s="98"/>
    </row>
    <row r="56" spans="1:11" ht="15" customHeight="1">
      <c r="A56" s="74"/>
      <c r="B56" s="67"/>
      <c r="C56" s="68"/>
      <c r="D56" s="123"/>
      <c r="E56" s="108"/>
      <c r="F56" s="108"/>
      <c r="G56" s="84"/>
      <c r="H56" s="108"/>
      <c r="I56" s="108"/>
      <c r="J56" s="108"/>
      <c r="K56" s="98"/>
    </row>
    <row r="57" spans="1:11" ht="17.100000000000001" customHeight="1">
      <c r="A57" s="71" t="s">
        <v>52</v>
      </c>
      <c r="B57" s="39">
        <f>(SUM(B49:B56))*(D13+B10)</f>
        <v>0</v>
      </c>
      <c r="C57" s="40">
        <f>(SUM(C49:C56))*(D13+B10)</f>
        <v>0</v>
      </c>
      <c r="D57" s="130"/>
      <c r="E57" s="131"/>
      <c r="F57" s="131"/>
      <c r="G57" s="126"/>
      <c r="H57" s="131"/>
      <c r="I57" s="131"/>
      <c r="J57" s="131"/>
      <c r="K57" s="98"/>
    </row>
    <row r="58" spans="1:11" ht="15.95" customHeight="1">
      <c r="A58" s="301" t="s">
        <v>104</v>
      </c>
      <c r="B58" s="72"/>
      <c r="C58" s="104"/>
      <c r="D58" s="210" t="s">
        <v>76</v>
      </c>
      <c r="E58" s="211"/>
      <c r="F58" s="311"/>
      <c r="G58" s="315" t="s">
        <v>75</v>
      </c>
      <c r="H58" s="316"/>
      <c r="I58" s="317"/>
      <c r="J58" s="282" t="s">
        <v>101</v>
      </c>
      <c r="K58" s="98"/>
    </row>
    <row r="59" spans="1:11" ht="14.25" customHeight="1">
      <c r="A59" s="302"/>
      <c r="B59" s="82"/>
      <c r="C59" s="171"/>
      <c r="D59" s="312"/>
      <c r="E59" s="313"/>
      <c r="F59" s="314"/>
      <c r="G59" s="318"/>
      <c r="H59" s="319"/>
      <c r="I59" s="320"/>
      <c r="J59" s="283"/>
    </row>
    <row r="60" spans="1:11" ht="20.100000000000001" customHeight="1">
      <c r="A60" s="187">
        <f>(I45+Sheet1!I59)-(SUM(B4:B7)+E31+(B45*12)+B57+Sheet1!A74)</f>
        <v>0</v>
      </c>
      <c r="B60" s="272" t="s">
        <v>73</v>
      </c>
      <c r="C60" s="272"/>
      <c r="D60" s="273"/>
      <c r="E60" s="273"/>
      <c r="F60" s="140">
        <f>I45-I49</f>
        <v>0</v>
      </c>
      <c r="G60" s="172"/>
      <c r="H60" s="138">
        <f>F60+Sheet1!G74</f>
        <v>0</v>
      </c>
      <c r="I60" s="173"/>
      <c r="J60" s="174">
        <f>Sheet1!G74</f>
        <v>0</v>
      </c>
    </row>
    <row r="61" spans="1:11" ht="20.100000000000001" customHeight="1">
      <c r="A61" s="187">
        <f>(J45+Sheet1!J59)-(SUM(B4:B7)+E31+(B45*12)+B57+Sheet1!A75)</f>
        <v>0</v>
      </c>
      <c r="B61" s="273" t="s">
        <v>74</v>
      </c>
      <c r="C61" s="273"/>
      <c r="D61" s="273"/>
      <c r="E61" s="273"/>
      <c r="F61" s="140">
        <f>J45-I49</f>
        <v>0</v>
      </c>
      <c r="G61" s="172"/>
      <c r="H61" s="138">
        <f>F61+Sheet1!G75</f>
        <v>0</v>
      </c>
      <c r="I61" s="173"/>
      <c r="J61" s="174">
        <f>Sheet1!G75</f>
        <v>0</v>
      </c>
    </row>
    <row r="62" spans="1:11" ht="20.100000000000001" customHeight="1">
      <c r="A62" s="187">
        <f>(I45+Sheet1!I59)-(SUM(C4:C7)+F31+(C45*12)+C57+Sheet1!A76)</f>
        <v>0</v>
      </c>
      <c r="B62" s="272" t="s">
        <v>71</v>
      </c>
      <c r="C62" s="272"/>
      <c r="D62" s="272"/>
      <c r="E62" s="272"/>
      <c r="F62" s="139">
        <f>I45-J49</f>
        <v>0</v>
      </c>
      <c r="G62" s="175"/>
      <c r="H62" s="138">
        <f>F62+Sheet1!G76</f>
        <v>0</v>
      </c>
      <c r="I62" s="176"/>
      <c r="J62" s="174">
        <f>Sheet1!G76</f>
        <v>0</v>
      </c>
    </row>
    <row r="63" spans="1:11" ht="20.100000000000001" customHeight="1">
      <c r="A63" s="187">
        <f>(J45+Sheet1!J59)-(SUM(C4:C7)+F31+(C45*12)+C57+Sheet1!A77)</f>
        <v>0</v>
      </c>
      <c r="B63" s="274" t="s">
        <v>72</v>
      </c>
      <c r="C63" s="274"/>
      <c r="D63" s="274"/>
      <c r="E63" s="274"/>
      <c r="F63" s="129">
        <f>J45-J49</f>
        <v>0</v>
      </c>
      <c r="G63" s="177"/>
      <c r="H63" s="178">
        <f>F63+Sheet1!G77</f>
        <v>0</v>
      </c>
      <c r="I63" s="179"/>
      <c r="J63" s="180">
        <f>Sheet1!G77</f>
        <v>0</v>
      </c>
    </row>
    <row r="64" spans="1:11" ht="15.75">
      <c r="D64" s="109"/>
      <c r="E64" s="97"/>
      <c r="F64" s="97"/>
    </row>
    <row r="65" spans="4:6">
      <c r="D65" s="107"/>
      <c r="E65" s="107"/>
      <c r="F65" s="107"/>
    </row>
  </sheetData>
  <sheetProtection password="CA09" sheet="1" objects="1" scenarios="1"/>
  <mergeCells count="51">
    <mergeCell ref="A58:A59"/>
    <mergeCell ref="G45:H45"/>
    <mergeCell ref="F49:H50"/>
    <mergeCell ref="F51:H52"/>
    <mergeCell ref="D58:F59"/>
    <mergeCell ref="G58:I59"/>
    <mergeCell ref="D43:E43"/>
    <mergeCell ref="D40:E40"/>
    <mergeCell ref="D41:E41"/>
    <mergeCell ref="D42:E42"/>
    <mergeCell ref="D44:E44"/>
    <mergeCell ref="J35:J36"/>
    <mergeCell ref="D36:E36"/>
    <mergeCell ref="D37:E37"/>
    <mergeCell ref="D38:E38"/>
    <mergeCell ref="D39:E39"/>
    <mergeCell ref="I35:I36"/>
    <mergeCell ref="A31:D31"/>
    <mergeCell ref="B33:B34"/>
    <mergeCell ref="C33:C34"/>
    <mergeCell ref="D34:H34"/>
    <mergeCell ref="D35:E35"/>
    <mergeCell ref="F35:F36"/>
    <mergeCell ref="G35:G36"/>
    <mergeCell ref="H35:H36"/>
    <mergeCell ref="F11:F12"/>
    <mergeCell ref="B1:C1"/>
    <mergeCell ref="D1:D3"/>
    <mergeCell ref="E1:F1"/>
    <mergeCell ref="B2:B3"/>
    <mergeCell ref="C2:C3"/>
    <mergeCell ref="E2:E3"/>
    <mergeCell ref="F2:F3"/>
    <mergeCell ref="B8:D8"/>
    <mergeCell ref="B11:B12"/>
    <mergeCell ref="C11:C12"/>
    <mergeCell ref="D11:D12"/>
    <mergeCell ref="E11:E12"/>
    <mergeCell ref="B60:E60"/>
    <mergeCell ref="B61:E61"/>
    <mergeCell ref="B62:E62"/>
    <mergeCell ref="B63:E63"/>
    <mergeCell ref="J47:J48"/>
    <mergeCell ref="I49:I50"/>
    <mergeCell ref="J49:J50"/>
    <mergeCell ref="I51:I52"/>
    <mergeCell ref="J51:J52"/>
    <mergeCell ref="B47:B48"/>
    <mergeCell ref="C47:C48"/>
    <mergeCell ref="I47:I48"/>
    <mergeCell ref="J58:J59"/>
  </mergeCells>
  <pageMargins left="0.7" right="0.7" top="0.75" bottom="0.75" header="0.3" footer="0.3"/>
  <pageSetup paperSize="9" orientation="portrait" r:id="rId1"/>
  <ignoredErrors>
    <ignoredError sqref="A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/>
  </sheetViews>
  <sheetFormatPr defaultRowHeight="15"/>
  <cols>
    <col min="1" max="1" width="43.5703125" customWidth="1"/>
    <col min="2" max="10" width="10.5703125" customWidth="1"/>
  </cols>
  <sheetData>
    <row r="1" spans="1:10" ht="15.75">
      <c r="A1" s="2" t="s">
        <v>6</v>
      </c>
      <c r="B1" s="257" t="s">
        <v>47</v>
      </c>
      <c r="C1" s="257"/>
      <c r="D1" s="284" t="s">
        <v>38</v>
      </c>
      <c r="E1" s="286" t="s">
        <v>37</v>
      </c>
      <c r="F1" s="254"/>
      <c r="G1" s="2"/>
      <c r="H1" s="2"/>
      <c r="I1" s="2"/>
      <c r="J1" s="2"/>
    </row>
    <row r="2" spans="1:10">
      <c r="A2" s="53"/>
      <c r="B2" s="252" t="s">
        <v>3</v>
      </c>
      <c r="C2" s="255" t="s">
        <v>5</v>
      </c>
      <c r="D2" s="284"/>
      <c r="E2" s="289" t="s">
        <v>4</v>
      </c>
      <c r="F2" s="253" t="s">
        <v>7</v>
      </c>
      <c r="G2" s="2"/>
      <c r="H2" s="2"/>
      <c r="I2" s="2"/>
      <c r="J2" s="2"/>
    </row>
    <row r="3" spans="1:10" ht="18.75">
      <c r="A3" s="99" t="s">
        <v>65</v>
      </c>
      <c r="B3" s="287"/>
      <c r="C3" s="288"/>
      <c r="D3" s="285"/>
      <c r="E3" s="290"/>
      <c r="F3" s="291"/>
      <c r="G3" s="167"/>
      <c r="H3" s="2"/>
      <c r="I3" s="2"/>
      <c r="J3" s="2"/>
    </row>
    <row r="4" spans="1:10" ht="15" customHeight="1">
      <c r="A4" s="181" t="s">
        <v>17</v>
      </c>
      <c r="B4" s="151"/>
      <c r="C4" s="152"/>
      <c r="D4" s="182"/>
      <c r="E4" s="149">
        <f>IF(ISERROR(B4/D4),0,B4/D4)</f>
        <v>0</v>
      </c>
      <c r="F4" s="150">
        <f>IF(ISERROR(C4/D4),0,C4/D4)</f>
        <v>0</v>
      </c>
      <c r="G4" s="167"/>
      <c r="H4" s="2"/>
      <c r="I4" s="2"/>
      <c r="J4" s="2"/>
    </row>
    <row r="5" spans="1:10" ht="15" customHeight="1">
      <c r="A5" s="52"/>
      <c r="B5" s="132"/>
      <c r="C5" s="133"/>
      <c r="D5" s="100"/>
      <c r="E5" s="149">
        <f>IF(ISERROR(B5/D5),0,B5/D5)</f>
        <v>0</v>
      </c>
      <c r="F5" s="150">
        <f t="shared" ref="F5:F7" si="0">IF(ISERROR(C5/D5),0,C5/D5)</f>
        <v>0</v>
      </c>
      <c r="G5" s="167"/>
      <c r="H5" s="2"/>
      <c r="I5" s="2"/>
      <c r="J5" s="2"/>
    </row>
    <row r="6" spans="1:10" ht="15" customHeight="1">
      <c r="A6" s="198"/>
      <c r="B6" s="132"/>
      <c r="C6" s="133"/>
      <c r="D6" s="100"/>
      <c r="E6" s="149">
        <f>IF(ISERROR(B6/D6),0,B6/D6)</f>
        <v>0</v>
      </c>
      <c r="F6" s="150">
        <f t="shared" si="0"/>
        <v>0</v>
      </c>
      <c r="G6" s="167"/>
      <c r="H6" s="2"/>
      <c r="I6" s="2"/>
      <c r="J6" s="2"/>
    </row>
    <row r="7" spans="1:10" ht="15" customHeight="1">
      <c r="A7" s="101"/>
      <c r="B7" s="151"/>
      <c r="C7" s="152"/>
      <c r="D7" s="153"/>
      <c r="E7" s="149">
        <f t="shared" ref="E7" si="1">IF(ISERROR(B7/D7),0,B7/D7)</f>
        <v>0</v>
      </c>
      <c r="F7" s="150">
        <f t="shared" si="0"/>
        <v>0</v>
      </c>
      <c r="G7" s="167"/>
      <c r="H7" s="2"/>
      <c r="I7" s="2"/>
      <c r="J7" s="2"/>
    </row>
    <row r="8" spans="1:10" ht="17.100000000000001" customHeight="1">
      <c r="A8" s="102"/>
      <c r="B8" s="292" t="s">
        <v>51</v>
      </c>
      <c r="C8" s="293"/>
      <c r="D8" s="294"/>
      <c r="E8" s="26">
        <f>SUM(E4:E7)</f>
        <v>0</v>
      </c>
      <c r="F8" s="27">
        <f>SUM(F4:F7)</f>
        <v>0</v>
      </c>
      <c r="G8" s="167"/>
      <c r="H8" s="2"/>
      <c r="I8" s="2"/>
      <c r="J8" s="2"/>
    </row>
    <row r="9" spans="1:10" ht="15.75">
      <c r="A9" s="33"/>
      <c r="B9" s="34"/>
      <c r="C9" s="35"/>
      <c r="D9" s="57"/>
      <c r="E9" s="36"/>
      <c r="F9" s="36"/>
      <c r="G9" s="155"/>
      <c r="H9" s="168"/>
      <c r="I9" s="156"/>
      <c r="J9" s="156"/>
    </row>
    <row r="10" spans="1:10" ht="15.75">
      <c r="A10" s="47" t="s">
        <v>79</v>
      </c>
      <c r="B10" s="166"/>
      <c r="C10" s="32"/>
      <c r="D10" s="22"/>
      <c r="E10" s="21"/>
      <c r="F10" s="21"/>
      <c r="G10" s="155"/>
      <c r="H10" s="156"/>
      <c r="I10" s="156"/>
      <c r="J10" s="156"/>
    </row>
    <row r="11" spans="1:10" ht="15.75">
      <c r="A11" s="43"/>
      <c r="B11" s="261" t="s">
        <v>3</v>
      </c>
      <c r="C11" s="262" t="s">
        <v>5</v>
      </c>
      <c r="D11" s="263" t="s">
        <v>44</v>
      </c>
      <c r="E11" s="271" t="s">
        <v>45</v>
      </c>
      <c r="F11" s="260" t="s">
        <v>46</v>
      </c>
      <c r="G11" s="156"/>
      <c r="H11" s="156"/>
      <c r="I11" s="156"/>
      <c r="J11" s="156"/>
    </row>
    <row r="12" spans="1:10" ht="18.75">
      <c r="A12" s="46" t="s">
        <v>84</v>
      </c>
      <c r="B12" s="261"/>
      <c r="C12" s="262"/>
      <c r="D12" s="263"/>
      <c r="E12" s="271"/>
      <c r="F12" s="260"/>
      <c r="G12" s="28"/>
      <c r="H12" s="2"/>
      <c r="I12" s="2"/>
      <c r="J12" s="2"/>
    </row>
    <row r="13" spans="1:10" ht="15" customHeight="1">
      <c r="A13" s="45" t="s">
        <v>93</v>
      </c>
      <c r="B13" s="48"/>
      <c r="C13" s="49"/>
      <c r="D13" s="103"/>
      <c r="E13" s="50">
        <f>IF(ISERROR(B13*D13),0,B13*D13)</f>
        <v>0</v>
      </c>
      <c r="F13" s="51">
        <f>IF(ISERROR(C13*D13),0,C13*D13)</f>
        <v>0</v>
      </c>
      <c r="G13" s="28"/>
      <c r="H13" s="2"/>
      <c r="I13" s="2"/>
      <c r="J13" s="2"/>
    </row>
    <row r="14" spans="1:10" ht="15" customHeight="1">
      <c r="A14" s="3" t="s">
        <v>33</v>
      </c>
      <c r="B14" s="7"/>
      <c r="C14" s="8"/>
      <c r="D14" s="41"/>
      <c r="E14" s="10">
        <f t="shared" ref="E14:E30" si="2">IF(ISERROR(B14*D14),0,B14*D14)</f>
        <v>0</v>
      </c>
      <c r="F14" s="19">
        <f t="shared" ref="F14:F30" si="3">IF(ISERROR(C14*D14),0,C14*D14)</f>
        <v>0</v>
      </c>
      <c r="G14" s="28"/>
      <c r="H14" s="2"/>
      <c r="I14" s="2"/>
      <c r="J14" s="2"/>
    </row>
    <row r="15" spans="1:10" ht="15" customHeight="1">
      <c r="A15" s="3" t="s">
        <v>18</v>
      </c>
      <c r="B15" s="7"/>
      <c r="C15" s="8"/>
      <c r="D15" s="41"/>
      <c r="E15" s="10">
        <f t="shared" si="2"/>
        <v>0</v>
      </c>
      <c r="F15" s="19">
        <f t="shared" si="3"/>
        <v>0</v>
      </c>
      <c r="G15" s="2"/>
      <c r="H15" s="2"/>
      <c r="I15" s="2"/>
      <c r="J15" s="2"/>
    </row>
    <row r="16" spans="1:10" ht="15" customHeight="1">
      <c r="A16" s="3" t="s">
        <v>2</v>
      </c>
      <c r="B16" s="7"/>
      <c r="C16" s="8"/>
      <c r="D16" s="41"/>
      <c r="E16" s="10">
        <f t="shared" si="2"/>
        <v>0</v>
      </c>
      <c r="F16" s="19">
        <f t="shared" si="3"/>
        <v>0</v>
      </c>
      <c r="G16" s="2"/>
      <c r="H16" s="2"/>
      <c r="I16" s="2"/>
      <c r="J16" s="2"/>
    </row>
    <row r="17" spans="1:10" ht="15" customHeight="1">
      <c r="A17" s="3" t="s">
        <v>1</v>
      </c>
      <c r="B17" s="7"/>
      <c r="C17" s="8"/>
      <c r="D17" s="41"/>
      <c r="E17" s="10">
        <f t="shared" si="2"/>
        <v>0</v>
      </c>
      <c r="F17" s="19">
        <f t="shared" si="3"/>
        <v>0</v>
      </c>
      <c r="G17" s="2"/>
      <c r="H17" s="2"/>
      <c r="I17" s="2"/>
      <c r="J17" s="28"/>
    </row>
    <row r="18" spans="1:10" ht="15" customHeight="1">
      <c r="A18" s="73" t="s">
        <v>55</v>
      </c>
      <c r="B18" s="7"/>
      <c r="C18" s="8"/>
      <c r="D18" s="41"/>
      <c r="E18" s="10">
        <f t="shared" si="2"/>
        <v>0</v>
      </c>
      <c r="F18" s="19">
        <f t="shared" si="3"/>
        <v>0</v>
      </c>
      <c r="G18" s="2"/>
      <c r="H18" s="2"/>
      <c r="I18" s="2"/>
      <c r="J18" s="28"/>
    </row>
    <row r="19" spans="1:10" ht="15" customHeight="1">
      <c r="A19" s="3" t="s">
        <v>24</v>
      </c>
      <c r="B19" s="14" t="s">
        <v>49</v>
      </c>
      <c r="C19" s="14" t="s">
        <v>49</v>
      </c>
      <c r="D19" s="42" t="s">
        <v>49</v>
      </c>
      <c r="E19" s="7"/>
      <c r="F19" s="30"/>
      <c r="G19" s="2"/>
      <c r="H19" s="2"/>
      <c r="I19" s="2"/>
      <c r="J19" s="2"/>
    </row>
    <row r="20" spans="1:10" ht="15" customHeight="1">
      <c r="A20" s="3" t="s">
        <v>0</v>
      </c>
      <c r="B20" s="14" t="s">
        <v>49</v>
      </c>
      <c r="C20" s="14" t="s">
        <v>49</v>
      </c>
      <c r="D20" s="42" t="s">
        <v>49</v>
      </c>
      <c r="E20" s="7"/>
      <c r="F20" s="30"/>
      <c r="G20" s="2"/>
      <c r="H20" s="2"/>
      <c r="I20" s="2"/>
      <c r="J20" s="2"/>
    </row>
    <row r="21" spans="1:10" ht="15" customHeight="1">
      <c r="A21" s="3" t="s">
        <v>21</v>
      </c>
      <c r="B21" s="14" t="s">
        <v>49</v>
      </c>
      <c r="C21" s="14" t="s">
        <v>49</v>
      </c>
      <c r="D21" s="42" t="s">
        <v>49</v>
      </c>
      <c r="E21" s="7"/>
      <c r="F21" s="30"/>
      <c r="G21" s="2"/>
      <c r="H21" s="2"/>
      <c r="I21" s="2"/>
      <c r="J21" s="2"/>
    </row>
    <row r="22" spans="1:10" ht="15" customHeight="1">
      <c r="A22" s="3" t="s">
        <v>19</v>
      </c>
      <c r="B22" s="14" t="s">
        <v>49</v>
      </c>
      <c r="C22" s="14" t="s">
        <v>49</v>
      </c>
      <c r="D22" s="42" t="s">
        <v>49</v>
      </c>
      <c r="E22" s="7"/>
      <c r="F22" s="30"/>
      <c r="G22" s="2"/>
      <c r="H22" s="2"/>
      <c r="I22" s="2"/>
      <c r="J22" s="2"/>
    </row>
    <row r="23" spans="1:10" ht="15" customHeight="1">
      <c r="A23" s="3" t="s">
        <v>20</v>
      </c>
      <c r="B23" s="14" t="s">
        <v>49</v>
      </c>
      <c r="C23" s="14" t="s">
        <v>49</v>
      </c>
      <c r="D23" s="42" t="s">
        <v>49</v>
      </c>
      <c r="E23" s="7"/>
      <c r="F23" s="30"/>
      <c r="G23" s="2"/>
      <c r="H23" s="2"/>
      <c r="I23" s="2"/>
      <c r="J23" s="2"/>
    </row>
    <row r="24" spans="1:10" ht="15" customHeight="1">
      <c r="A24" s="3" t="s">
        <v>22</v>
      </c>
      <c r="B24" s="14" t="s">
        <v>49</v>
      </c>
      <c r="C24" s="14" t="s">
        <v>49</v>
      </c>
      <c r="D24" s="42" t="s">
        <v>49</v>
      </c>
      <c r="E24" s="7"/>
      <c r="F24" s="30"/>
      <c r="G24" s="2"/>
      <c r="H24" s="2"/>
      <c r="I24" s="2"/>
      <c r="J24" s="2"/>
    </row>
    <row r="25" spans="1:10" ht="15" customHeight="1">
      <c r="A25" s="3" t="s">
        <v>23</v>
      </c>
      <c r="B25" s="14" t="s">
        <v>49</v>
      </c>
      <c r="C25" s="14" t="s">
        <v>49</v>
      </c>
      <c r="D25" s="42" t="s">
        <v>49</v>
      </c>
      <c r="E25" s="7"/>
      <c r="F25" s="30"/>
      <c r="G25" s="2"/>
      <c r="H25" s="2"/>
      <c r="I25" s="2"/>
      <c r="J25" s="2"/>
    </row>
    <row r="26" spans="1:10" ht="15" customHeight="1">
      <c r="A26" s="196"/>
      <c r="B26" s="7"/>
      <c r="C26" s="8"/>
      <c r="D26" s="4"/>
      <c r="E26" s="10">
        <f>IF(ISERROR(B26*D26),0,B26*D26)</f>
        <v>0</v>
      </c>
      <c r="F26" s="19">
        <f t="shared" si="3"/>
        <v>0</v>
      </c>
      <c r="G26" s="2"/>
      <c r="H26" s="2"/>
      <c r="I26" s="2"/>
      <c r="J26" s="2"/>
    </row>
    <row r="27" spans="1:10" ht="15" customHeight="1">
      <c r="A27" s="73"/>
      <c r="B27" s="7"/>
      <c r="C27" s="8"/>
      <c r="D27" s="4"/>
      <c r="E27" s="10">
        <f>IF(ISERROR(B27*D27),0,B27*D27)</f>
        <v>0</v>
      </c>
      <c r="F27" s="19">
        <f t="shared" si="3"/>
        <v>0</v>
      </c>
      <c r="G27" s="2"/>
      <c r="H27" s="2"/>
      <c r="I27" s="2"/>
      <c r="J27" s="2"/>
    </row>
    <row r="28" spans="1:10" ht="15" customHeight="1">
      <c r="A28" s="3"/>
      <c r="B28" s="7"/>
      <c r="C28" s="8"/>
      <c r="D28" s="4"/>
      <c r="E28" s="10">
        <f t="shared" si="2"/>
        <v>0</v>
      </c>
      <c r="F28" s="19">
        <f>IF(ISERROR(C28*D28),0,C28*D28)</f>
        <v>0</v>
      </c>
      <c r="G28" s="2"/>
      <c r="H28" s="2"/>
      <c r="I28" s="2"/>
      <c r="J28" s="2"/>
    </row>
    <row r="29" spans="1:10" ht="15" customHeight="1">
      <c r="A29" s="73"/>
      <c r="B29" s="7"/>
      <c r="C29" s="8"/>
      <c r="D29" s="4"/>
      <c r="E29" s="10">
        <f t="shared" si="2"/>
        <v>0</v>
      </c>
      <c r="F29" s="19">
        <f t="shared" si="3"/>
        <v>0</v>
      </c>
      <c r="G29" s="2"/>
      <c r="H29" s="2"/>
      <c r="I29" s="2"/>
      <c r="J29" s="2"/>
    </row>
    <row r="30" spans="1:10" ht="15" customHeight="1">
      <c r="A30" s="74"/>
      <c r="B30" s="16"/>
      <c r="C30" s="17"/>
      <c r="D30" s="23"/>
      <c r="E30" s="10">
        <f t="shared" si="2"/>
        <v>0</v>
      </c>
      <c r="F30" s="19">
        <f t="shared" si="3"/>
        <v>0</v>
      </c>
      <c r="G30" s="2"/>
      <c r="H30" s="2"/>
      <c r="I30" s="2"/>
      <c r="J30" s="2"/>
    </row>
    <row r="31" spans="1:10" ht="17.100000000000001" customHeight="1">
      <c r="A31" s="247" t="s">
        <v>83</v>
      </c>
      <c r="B31" s="247"/>
      <c r="C31" s="247"/>
      <c r="D31" s="247"/>
      <c r="E31" s="39">
        <f>SUM(E13:E30)</f>
        <v>0</v>
      </c>
      <c r="F31" s="40">
        <f>SUM(F13:F30)</f>
        <v>0</v>
      </c>
      <c r="G31" s="2"/>
      <c r="H31" s="2"/>
      <c r="I31" s="2"/>
      <c r="J31" s="2"/>
    </row>
    <row r="32" spans="1:10" ht="15.75">
      <c r="A32" s="158"/>
      <c r="B32" s="159"/>
      <c r="C32" s="159"/>
      <c r="D32" s="160"/>
      <c r="E32" s="161"/>
      <c r="F32" s="162"/>
      <c r="G32" s="2"/>
      <c r="H32" s="2"/>
      <c r="I32" s="2"/>
      <c r="J32" s="2"/>
    </row>
    <row r="33" spans="1:10" ht="15.95" customHeight="1">
      <c r="A33" s="31"/>
      <c r="B33" s="248" t="s">
        <v>3</v>
      </c>
      <c r="C33" s="250" t="s">
        <v>5</v>
      </c>
      <c r="D33" s="78"/>
      <c r="E33" s="79"/>
      <c r="F33" s="79"/>
      <c r="G33" s="79"/>
      <c r="H33" s="79"/>
      <c r="I33" s="28"/>
      <c r="J33" s="28"/>
    </row>
    <row r="34" spans="1:10" ht="15.95" customHeight="1">
      <c r="A34" s="58" t="s">
        <v>66</v>
      </c>
      <c r="B34" s="249"/>
      <c r="C34" s="251"/>
      <c r="D34" s="295" t="s">
        <v>82</v>
      </c>
      <c r="E34" s="296"/>
      <c r="F34" s="296"/>
      <c r="G34" s="296"/>
      <c r="H34" s="297"/>
      <c r="I34" s="81"/>
      <c r="J34" s="82"/>
    </row>
    <row r="35" spans="1:10" ht="15.95" customHeight="1">
      <c r="A35" s="15" t="s">
        <v>25</v>
      </c>
      <c r="B35" s="7"/>
      <c r="C35" s="75"/>
      <c r="D35" s="268"/>
      <c r="E35" s="268"/>
      <c r="F35" s="239" t="s">
        <v>56</v>
      </c>
      <c r="G35" s="240" t="s">
        <v>57</v>
      </c>
      <c r="H35" s="241" t="s">
        <v>92</v>
      </c>
      <c r="I35" s="231" t="s">
        <v>4</v>
      </c>
      <c r="J35" s="233" t="s">
        <v>58</v>
      </c>
    </row>
    <row r="36" spans="1:10" ht="15.95" customHeight="1">
      <c r="A36" s="15" t="s">
        <v>26</v>
      </c>
      <c r="B36" s="7"/>
      <c r="C36" s="75"/>
      <c r="D36" s="268"/>
      <c r="E36" s="268"/>
      <c r="F36" s="239"/>
      <c r="G36" s="240"/>
      <c r="H36" s="241"/>
      <c r="I36" s="232"/>
      <c r="J36" s="234"/>
    </row>
    <row r="37" spans="1:10" ht="15.95" customHeight="1">
      <c r="A37" s="15" t="s">
        <v>27</v>
      </c>
      <c r="B37" s="7"/>
      <c r="C37" s="75"/>
      <c r="D37" s="237" t="s">
        <v>62</v>
      </c>
      <c r="E37" s="237"/>
      <c r="F37" s="7"/>
      <c r="G37" s="90"/>
      <c r="H37" s="91"/>
      <c r="I37" s="83">
        <f>IF(ISERROR((F37*H37)*(B10+D13)),0,(F37*H37)*(B10+D13))</f>
        <v>0</v>
      </c>
      <c r="J37" s="134">
        <f>IF(ISERROR((G37*H37)*(B10+D13)),0,(G37*H37)*(B10+D13))</f>
        <v>0</v>
      </c>
    </row>
    <row r="38" spans="1:10" ht="15.95" customHeight="1">
      <c r="A38" s="15" t="s">
        <v>28</v>
      </c>
      <c r="B38" s="7"/>
      <c r="C38" s="75"/>
      <c r="D38" s="237" t="s">
        <v>61</v>
      </c>
      <c r="E38" s="237"/>
      <c r="F38" s="7"/>
      <c r="G38" s="90"/>
      <c r="H38" s="91"/>
      <c r="I38" s="83">
        <f>IF(ISERROR((F38*H38)*(B10+D13)),0,(F38*H38)*(B10+D13))</f>
        <v>0</v>
      </c>
      <c r="J38" s="134">
        <f>IF(ISERROR((G38*H38)*(B10+D13)),0,(G38*H38)*(B10+D13))</f>
        <v>0</v>
      </c>
    </row>
    <row r="39" spans="1:10" ht="15.95" customHeight="1">
      <c r="A39" s="3" t="s">
        <v>30</v>
      </c>
      <c r="B39" s="7"/>
      <c r="C39" s="75"/>
      <c r="D39" s="237" t="s">
        <v>60</v>
      </c>
      <c r="E39" s="237"/>
      <c r="F39" s="7"/>
      <c r="G39" s="90"/>
      <c r="H39" s="91"/>
      <c r="I39" s="83">
        <f>IF(ISERROR((F39*H39)*(B10+D13)),0,(F39*H39)*(B10+D13))</f>
        <v>0</v>
      </c>
      <c r="J39" s="134">
        <f>IF(ISERROR((G39*H39)*(B10+D13)),0,(G39*H39)*(B10+D13))</f>
        <v>0</v>
      </c>
    </row>
    <row r="40" spans="1:10" ht="15.95" customHeight="1">
      <c r="A40" s="15" t="s">
        <v>31</v>
      </c>
      <c r="B40" s="7"/>
      <c r="C40" s="75"/>
      <c r="D40" s="237" t="s">
        <v>88</v>
      </c>
      <c r="E40" s="237"/>
      <c r="F40" s="7"/>
      <c r="G40" s="90"/>
      <c r="H40" s="91"/>
      <c r="I40" s="83">
        <f>IF(ISERROR(F40*H40),0,(F40*H40))</f>
        <v>0</v>
      </c>
      <c r="J40" s="143">
        <f>IF(ISERROR(G40*H40),0,(G40*H40))</f>
        <v>0</v>
      </c>
    </row>
    <row r="41" spans="1:10" ht="15.95" customHeight="1">
      <c r="A41" s="15" t="s">
        <v>29</v>
      </c>
      <c r="B41" s="7"/>
      <c r="C41" s="75"/>
      <c r="D41" s="237" t="s">
        <v>89</v>
      </c>
      <c r="E41" s="237"/>
      <c r="F41" s="7"/>
      <c r="G41" s="90"/>
      <c r="H41" s="91"/>
      <c r="I41" s="83">
        <f t="shared" ref="I41:I43" si="4">IF(ISERROR(F41*H41),0,(F41*H41))</f>
        <v>0</v>
      </c>
      <c r="J41" s="143">
        <f t="shared" ref="J41:J43" si="5">IF(ISERROR(G41*H41),0,(G41*H41))</f>
        <v>0</v>
      </c>
    </row>
    <row r="42" spans="1:10" ht="15.95" customHeight="1">
      <c r="A42" s="73"/>
      <c r="B42" s="61"/>
      <c r="C42" s="75"/>
      <c r="D42" s="237" t="s">
        <v>90</v>
      </c>
      <c r="E42" s="237"/>
      <c r="F42" s="7"/>
      <c r="G42" s="90"/>
      <c r="H42" s="91"/>
      <c r="I42" s="83">
        <f t="shared" si="4"/>
        <v>0</v>
      </c>
      <c r="J42" s="143">
        <f t="shared" si="5"/>
        <v>0</v>
      </c>
    </row>
    <row r="43" spans="1:10" ht="15.95" customHeight="1">
      <c r="A43" s="73"/>
      <c r="B43" s="7"/>
      <c r="C43" s="8"/>
      <c r="D43" s="298" t="s">
        <v>91</v>
      </c>
      <c r="E43" s="299"/>
      <c r="F43" s="16"/>
      <c r="G43" s="154"/>
      <c r="H43" s="91"/>
      <c r="I43" s="83">
        <f t="shared" si="4"/>
        <v>0</v>
      </c>
      <c r="J43" s="143">
        <f t="shared" si="5"/>
        <v>0</v>
      </c>
    </row>
    <row r="44" spans="1:10" ht="15.95" customHeight="1">
      <c r="A44" s="62"/>
      <c r="B44" s="63"/>
      <c r="C44" s="76"/>
      <c r="D44" s="300"/>
      <c r="E44" s="300"/>
      <c r="F44" s="92"/>
      <c r="G44" s="93"/>
      <c r="H44" s="91"/>
      <c r="I44" s="83">
        <f>IF(ISERROR(F44*H44),0,(F44*H44))</f>
        <v>0</v>
      </c>
      <c r="J44" s="143">
        <f>IF(ISERROR(G44*H44),0,(G44*H44))</f>
        <v>0</v>
      </c>
    </row>
    <row r="45" spans="1:10" ht="17.100000000000001" customHeight="1">
      <c r="A45" s="59" t="s">
        <v>50</v>
      </c>
      <c r="B45" s="60">
        <f>SUM(B35:B44)</f>
        <v>0</v>
      </c>
      <c r="C45" s="136">
        <f>SUM(C35:C44)</f>
        <v>0</v>
      </c>
      <c r="D45" s="80"/>
      <c r="E45" s="84"/>
      <c r="F45" s="85"/>
      <c r="G45" s="235" t="s">
        <v>59</v>
      </c>
      <c r="H45" s="236"/>
      <c r="I45" s="86">
        <f>SUM(I37:I44)</f>
        <v>0</v>
      </c>
      <c r="J45" s="135">
        <f>SUM(J37:J44)</f>
        <v>0</v>
      </c>
    </row>
    <row r="46" spans="1:10" ht="15.75">
      <c r="A46" s="37"/>
      <c r="B46" s="38"/>
      <c r="C46" s="38"/>
      <c r="D46" s="1"/>
      <c r="E46" s="87"/>
      <c r="F46" s="87"/>
      <c r="G46" s="110"/>
      <c r="H46" s="110"/>
      <c r="I46" s="2"/>
      <c r="J46" s="2"/>
    </row>
    <row r="47" spans="1:10" ht="15.75">
      <c r="A47" s="43"/>
      <c r="B47" s="261" t="s">
        <v>3</v>
      </c>
      <c r="C47" s="262" t="s">
        <v>5</v>
      </c>
      <c r="D47" s="112"/>
      <c r="E47" s="11"/>
      <c r="F47" s="70"/>
      <c r="G47" s="113"/>
      <c r="H47" s="113"/>
      <c r="I47" s="280" t="s">
        <v>3</v>
      </c>
      <c r="J47" s="275" t="s">
        <v>5</v>
      </c>
    </row>
    <row r="48" spans="1:10" ht="18.75">
      <c r="A48" s="44" t="s">
        <v>67</v>
      </c>
      <c r="B48" s="264"/>
      <c r="C48" s="250"/>
      <c r="D48" s="112"/>
      <c r="E48" s="11"/>
      <c r="F48" s="115"/>
      <c r="G48" s="116"/>
      <c r="H48" s="117"/>
      <c r="I48" s="281"/>
      <c r="J48" s="276"/>
    </row>
    <row r="49" spans="1:11" ht="15" customHeight="1">
      <c r="A49" s="64" t="s">
        <v>34</v>
      </c>
      <c r="B49" s="65"/>
      <c r="C49" s="66"/>
      <c r="D49" s="111"/>
      <c r="E49" s="114"/>
      <c r="F49" s="303" t="s">
        <v>110</v>
      </c>
      <c r="G49" s="304"/>
      <c r="H49" s="305"/>
      <c r="I49" s="277">
        <f>E8+E31+(B45*12)+B57</f>
        <v>0</v>
      </c>
      <c r="J49" s="209">
        <f>F8+F31+(C45*12)+C57</f>
        <v>0</v>
      </c>
    </row>
    <row r="50" spans="1:11" ht="15" customHeight="1">
      <c r="A50" s="15" t="s">
        <v>53</v>
      </c>
      <c r="B50" s="65"/>
      <c r="C50" s="66"/>
      <c r="D50" s="111"/>
      <c r="E50" s="114"/>
      <c r="F50" s="306"/>
      <c r="G50" s="307"/>
      <c r="H50" s="308"/>
      <c r="I50" s="277"/>
      <c r="J50" s="209"/>
    </row>
    <row r="51" spans="1:11" ht="15" customHeight="1">
      <c r="A51" s="3" t="s">
        <v>35</v>
      </c>
      <c r="B51" s="65"/>
      <c r="C51" s="66"/>
      <c r="D51" s="111"/>
      <c r="E51" s="114"/>
      <c r="F51" s="309" t="s">
        <v>81</v>
      </c>
      <c r="G51" s="309"/>
      <c r="H51" s="309"/>
      <c r="I51" s="278">
        <f>IF(ISERROR(I49/(D13+B10)),0,I49/(D13+B10))</f>
        <v>0</v>
      </c>
      <c r="J51" s="207">
        <f>IF(ISERROR(J49/(D13+B10)),0,J49/(D13+B10))</f>
        <v>0</v>
      </c>
    </row>
    <row r="52" spans="1:11" ht="15" customHeight="1">
      <c r="A52" s="3" t="s">
        <v>42</v>
      </c>
      <c r="B52" s="65"/>
      <c r="C52" s="66"/>
      <c r="D52" s="111"/>
      <c r="E52" s="114"/>
      <c r="F52" s="310"/>
      <c r="G52" s="310"/>
      <c r="H52" s="310"/>
      <c r="I52" s="279"/>
      <c r="J52" s="208"/>
    </row>
    <row r="53" spans="1:11" ht="15" customHeight="1">
      <c r="A53" s="3" t="s">
        <v>36</v>
      </c>
      <c r="B53" s="65"/>
      <c r="C53" s="66"/>
      <c r="D53" s="119"/>
      <c r="E53" s="120"/>
      <c r="F53" s="120"/>
      <c r="G53" s="121"/>
      <c r="H53" s="169"/>
      <c r="I53" s="169"/>
      <c r="J53" s="169"/>
    </row>
    <row r="54" spans="1:11" ht="15" customHeight="1">
      <c r="A54" s="3"/>
      <c r="B54" s="65"/>
      <c r="C54" s="66"/>
      <c r="D54" s="192">
        <f>(SUM(B4:B7)+E31+(B45*12)+B57)</f>
        <v>0</v>
      </c>
      <c r="E54" s="193" t="s">
        <v>106</v>
      </c>
      <c r="F54" s="120"/>
      <c r="G54" s="122"/>
      <c r="H54" s="170"/>
      <c r="I54" s="170"/>
      <c r="J54" s="170"/>
    </row>
    <row r="55" spans="1:11" ht="15" customHeight="1">
      <c r="A55" s="3"/>
      <c r="B55" s="65"/>
      <c r="C55" s="66"/>
      <c r="D55" s="194">
        <f>(SUM(C4:C7)+F31+(C45*12)+C57)</f>
        <v>0</v>
      </c>
      <c r="E55" s="195" t="s">
        <v>107</v>
      </c>
      <c r="F55" s="108"/>
      <c r="G55" s="84"/>
      <c r="H55" s="108"/>
      <c r="I55" s="108"/>
      <c r="J55" s="108"/>
    </row>
    <row r="56" spans="1:11" ht="15" customHeight="1">
      <c r="A56" s="74"/>
      <c r="B56" s="67"/>
      <c r="C56" s="68"/>
      <c r="D56" s="123"/>
      <c r="E56" s="108"/>
      <c r="F56" s="108"/>
      <c r="G56" s="84"/>
      <c r="H56" s="108"/>
      <c r="I56" s="108"/>
      <c r="J56" s="108"/>
    </row>
    <row r="57" spans="1:11" ht="17.100000000000001" customHeight="1">
      <c r="A57" s="71" t="s">
        <v>52</v>
      </c>
      <c r="B57" s="39">
        <f>(SUM(B49:B56))*(D13+B10)</f>
        <v>0</v>
      </c>
      <c r="C57" s="40">
        <f>(SUM(C49:C56))*(D13+B10)</f>
        <v>0</v>
      </c>
      <c r="D57" s="130"/>
      <c r="E57" s="131"/>
      <c r="F57" s="131"/>
      <c r="G57" s="126"/>
      <c r="H57" s="131"/>
      <c r="I57" s="131"/>
      <c r="J57" s="131"/>
    </row>
    <row r="58" spans="1:11" ht="14.25" customHeight="1">
      <c r="A58" s="301" t="s">
        <v>105</v>
      </c>
      <c r="B58" s="72"/>
      <c r="C58" s="104"/>
      <c r="D58" s="313" t="s">
        <v>80</v>
      </c>
      <c r="E58" s="313"/>
      <c r="F58" s="322"/>
      <c r="G58" s="319" t="s">
        <v>75</v>
      </c>
      <c r="H58" s="319"/>
      <c r="I58" s="320"/>
      <c r="J58" s="321" t="s">
        <v>87</v>
      </c>
      <c r="K58" s="137"/>
    </row>
    <row r="59" spans="1:11" ht="14.25" customHeight="1">
      <c r="A59" s="302"/>
      <c r="B59" s="82"/>
      <c r="C59" s="171"/>
      <c r="D59" s="214"/>
      <c r="E59" s="214"/>
      <c r="F59" s="323"/>
      <c r="G59" s="319"/>
      <c r="H59" s="319"/>
      <c r="I59" s="320"/>
      <c r="J59" s="321"/>
      <c r="K59" s="137"/>
    </row>
    <row r="60" spans="1:11" ht="18.75">
      <c r="A60" s="187">
        <f>(I45+Sheet1!I59+Sheet2!I45)-(SUM(B4:B7)+E31+(B45*12)+B57+Sheet2!D54+Sheet1!A74)</f>
        <v>0</v>
      </c>
      <c r="B60" s="272" t="s">
        <v>73</v>
      </c>
      <c r="C60" s="272"/>
      <c r="D60" s="272"/>
      <c r="E60" s="272"/>
      <c r="F60" s="183">
        <f>I45-I49</f>
        <v>0</v>
      </c>
      <c r="G60" s="172"/>
      <c r="H60" s="138">
        <f>F60+Sheet2!H60</f>
        <v>0</v>
      </c>
      <c r="I60" s="173"/>
      <c r="J60" s="184">
        <f>Sheet2!H60</f>
        <v>0</v>
      </c>
    </row>
    <row r="61" spans="1:11" ht="18.75">
      <c r="A61" s="187">
        <f>(J45+Sheet1!J59+Sheet2!J45)-(SUM(B4:B7)+E31+(B45*12)+B57+Sheet2!D54+Sheet1!A75)</f>
        <v>0</v>
      </c>
      <c r="B61" s="273" t="s">
        <v>74</v>
      </c>
      <c r="C61" s="273"/>
      <c r="D61" s="273"/>
      <c r="E61" s="273"/>
      <c r="F61" s="141">
        <f>J45-I49</f>
        <v>0</v>
      </c>
      <c r="G61" s="172"/>
      <c r="H61" s="138">
        <f>F61+Sheet2!H61</f>
        <v>0</v>
      </c>
      <c r="I61" s="173"/>
      <c r="J61" s="185">
        <f>Sheet2!H61</f>
        <v>0</v>
      </c>
    </row>
    <row r="62" spans="1:11" ht="18.75">
      <c r="A62" s="187">
        <f>(I45+Sheet1!I59+Sheet2!I45)-(SUM(C4:C7)+F31+(C45*12)+C57+Sheet2!D55+Sheet1!A76)</f>
        <v>0</v>
      </c>
      <c r="B62" s="273" t="s">
        <v>71</v>
      </c>
      <c r="C62" s="273"/>
      <c r="D62" s="273"/>
      <c r="E62" s="273"/>
      <c r="F62" s="141">
        <f>I45-J49</f>
        <v>0</v>
      </c>
      <c r="G62" s="172"/>
      <c r="H62" s="138">
        <f>F62+Sheet2!H62</f>
        <v>0</v>
      </c>
      <c r="I62" s="173"/>
      <c r="J62" s="185">
        <f>Sheet2!H62</f>
        <v>0</v>
      </c>
    </row>
    <row r="63" spans="1:11" ht="18.75">
      <c r="A63" s="187">
        <f>(J45+Sheet1!J59+Sheet2!J45)-(SUM(C4:C7)+F31+(C45*12)+C57+Sheet2!D55+Sheet1!A77)</f>
        <v>0</v>
      </c>
      <c r="B63" s="274" t="s">
        <v>72</v>
      </c>
      <c r="C63" s="274"/>
      <c r="D63" s="274"/>
      <c r="E63" s="274"/>
      <c r="F63" s="142">
        <f>J45-J49</f>
        <v>0</v>
      </c>
      <c r="G63" s="186"/>
      <c r="H63" s="178">
        <f>F63+Sheet2!H63</f>
        <v>0</v>
      </c>
      <c r="I63" s="179"/>
      <c r="J63" s="180">
        <f>Sheet2!H63</f>
        <v>0</v>
      </c>
    </row>
    <row r="64" spans="1:11" ht="15.75">
      <c r="D64" s="109"/>
      <c r="E64" s="97"/>
      <c r="F64" s="97"/>
    </row>
  </sheetData>
  <sheetProtection password="CA09" sheet="1" objects="1" scenarios="1"/>
  <mergeCells count="51">
    <mergeCell ref="A58:A59"/>
    <mergeCell ref="F11:F12"/>
    <mergeCell ref="B1:C1"/>
    <mergeCell ref="D1:D3"/>
    <mergeCell ref="E1:F1"/>
    <mergeCell ref="B2:B3"/>
    <mergeCell ref="C2:C3"/>
    <mergeCell ref="E2:E3"/>
    <mergeCell ref="F2:F3"/>
    <mergeCell ref="B8:D8"/>
    <mergeCell ref="B11:B12"/>
    <mergeCell ref="C11:C12"/>
    <mergeCell ref="D11:D12"/>
    <mergeCell ref="E11:E12"/>
    <mergeCell ref="A31:D31"/>
    <mergeCell ref="B33:B34"/>
    <mergeCell ref="C33:C34"/>
    <mergeCell ref="D34:H34"/>
    <mergeCell ref="D35:E35"/>
    <mergeCell ref="F35:F36"/>
    <mergeCell ref="G35:G36"/>
    <mergeCell ref="H35:H36"/>
    <mergeCell ref="B47:B48"/>
    <mergeCell ref="C47:C48"/>
    <mergeCell ref="D43:E43"/>
    <mergeCell ref="I35:I36"/>
    <mergeCell ref="J35:J36"/>
    <mergeCell ref="D36:E36"/>
    <mergeCell ref="D37:E37"/>
    <mergeCell ref="D38:E38"/>
    <mergeCell ref="D39:E39"/>
    <mergeCell ref="D40:E40"/>
    <mergeCell ref="D41:E41"/>
    <mergeCell ref="D42:E42"/>
    <mergeCell ref="D44:E44"/>
    <mergeCell ref="G45:H45"/>
    <mergeCell ref="J58:J59"/>
    <mergeCell ref="I47:I48"/>
    <mergeCell ref="J47:J48"/>
    <mergeCell ref="F49:H50"/>
    <mergeCell ref="I49:I50"/>
    <mergeCell ref="J49:J50"/>
    <mergeCell ref="F51:H52"/>
    <mergeCell ref="I51:I52"/>
    <mergeCell ref="J51:J52"/>
    <mergeCell ref="D58:F59"/>
    <mergeCell ref="B60:E60"/>
    <mergeCell ref="B61:E61"/>
    <mergeCell ref="B62:E62"/>
    <mergeCell ref="B63:E63"/>
    <mergeCell ref="G58:I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Ülo</dc:creator>
  <cp:lastModifiedBy>Jaanus Vooremäe</cp:lastModifiedBy>
  <dcterms:created xsi:type="dcterms:W3CDTF">2016-02-29T16:52:05Z</dcterms:created>
  <dcterms:modified xsi:type="dcterms:W3CDTF">2016-03-13T07:49:30Z</dcterms:modified>
</cp:coreProperties>
</file>